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Лист1" sheetId="1" r:id="rId1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<sst xmlns="http://schemas.openxmlformats.org/spreadsheetml/2006/main" count="322" uniqueCount="253">
  <si>
    <t>Додаток 3</t>
  </si>
  <si>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</si>
  <si>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</si>
  <si>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</si>
  <si>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</si>
  <si>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</si>
  <si>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</si>
  <si>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</si>
  <si>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</si>
  <si>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</si>
  <si>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</si>
  <si>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</si>
  <si>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</si>
  <si>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</si>
  <si>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</si>
  <si>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</si>
  <si>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</si>
  <si>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</si>
  <si>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Славутської міської ради</t>
  </si>
  <si>
    <t>0210000</t>
  </si>
  <si>
    <t>0210150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</si>
  <si>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</si>
  <si>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</si>
  <si>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</si>
  <si>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0210180</t>
  </si>
  <si>
    <t>0133</t>
  </si>
  <si>
    <t>0180</t>
  </si>
  <si>
    <t>Інша діяльність у сфері державного управління</t>
  </si>
  <si>
    <t>0210191</t>
  </si>
  <si>
    <t>0160</t>
  </si>
  <si>
    <t>0191</t>
  </si>
  <si>
    <t>Проведення місцевих виборів</t>
  </si>
  <si>
    <t>0213112</t>
  </si>
  <si>
    <t>1040</t>
  </si>
  <si>
    <t>3112</t>
  </si>
  <si>
    <t>Заходи державної політики з питань дітей та їх соціального захисту</t>
  </si>
  <si>
    <t>0215011</t>
  </si>
  <si>
    <t>0810</t>
  </si>
  <si>
    <t>5011</t>
  </si>
  <si>
    <t>Проведення навчально-тренувальних зборів і змагань з олімпійських видів спорту</t>
  </si>
  <si>
    <t>0215061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</si>
  <si>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</si>
  <si>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</si>
  <si>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0216017</t>
  </si>
  <si>
    <t>0620</t>
  </si>
  <si>
    <t>6017</t>
  </si>
  <si>
    <t>Інша діяльність, пов`язана з експлуатацією об`єктів житлово-комунального господарства</t>
  </si>
  <si>
    <t>0216030</t>
  </si>
  <si>
    <t>6030</t>
  </si>
  <si>
    <t>Організація благоустрою населених пунктів</t>
  </si>
  <si>
    <t>0216071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</si>
  <si>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</si>
  <si>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</si>
  <si>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</si>
  <si>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0216072</t>
  </si>
  <si>
    <t>6072</t>
  </si>
  <si>
    <t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</t>
  </si>
  <si>
    <t>0217310</t>
  </si>
  <si>
    <t>0443</t>
  </si>
  <si>
    <t>7310</t>
  </si>
  <si>
    <t>Будівництво об`єктів житлово-комунального господарства</t>
  </si>
  <si>
    <t>0217321</t>
  </si>
  <si>
    <t>7321</t>
  </si>
  <si>
    <t>Будівництво освітніх установ та закладів</t>
  </si>
  <si>
    <t>0217322</t>
  </si>
  <si>
    <t>7322</t>
  </si>
  <si>
    <t>Будівництво медичних установ та закладів</t>
  </si>
  <si>
    <t>0217323</t>
  </si>
  <si>
    <t>7323</t>
  </si>
  <si>
    <t>Будівництво установ та закладів соціальної сфери</t>
  </si>
  <si>
    <t>0217324</t>
  </si>
  <si>
    <t>7324</t>
  </si>
  <si>
    <t>Будівництво установ та закладів культури</t>
  </si>
  <si>
    <t>0217325</t>
  </si>
  <si>
    <t>7325</t>
  </si>
  <si>
    <t>Будівництво споруд, установ та закладів фізичної культури і спорту</t>
  </si>
  <si>
    <t>0217350</t>
  </si>
  <si>
    <t>7350</t>
  </si>
  <si>
    <t>Розроблення схем планування та забудови територій (містобудівної документації)</t>
  </si>
  <si>
    <t>0217364</t>
  </si>
  <si>
    <t>0490</t>
  </si>
  <si>
    <t>7364</t>
  </si>
  <si>
    <t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t>
  </si>
  <si>
    <t>0217370</t>
  </si>
  <si>
    <t>7370</t>
  </si>
  <si>
    <t>Реалізація інших заходів щодо соціально-економічного розвитку територій</t>
  </si>
  <si>
    <t>0217461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</si>
  <si>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</si>
  <si>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</si>
  <si>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</si>
  <si>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0217650</t>
  </si>
  <si>
    <t>7650</t>
  </si>
  <si>
    <t>Проведення експертної грошової оцінки земельної ділянки чи права на неї</t>
  </si>
  <si>
    <t>0217670</t>
  </si>
  <si>
    <t>7670</t>
  </si>
  <si>
    <t>Внески до статутного капіталу суб`єктів господарювання</t>
  </si>
  <si>
    <t>0217691</t>
  </si>
  <si>
    <t>7691</t>
  </si>
  <si>
    <t>0218110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</si>
  <si>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</si>
  <si>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</si>
  <si>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</si>
  <si>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0218340</t>
  </si>
  <si>
    <t>0540</t>
  </si>
  <si>
    <t>8340</t>
  </si>
  <si>
    <t>Природоохоронні заходи за рахунок цільових фондів</t>
  </si>
  <si>
    <t>0218410</t>
  </si>
  <si>
    <t>0830</t>
  </si>
  <si>
    <t>8410</t>
  </si>
  <si>
    <t>Фінансова підтримка засобів масової інформації</t>
  </si>
  <si>
    <t>0220000</t>
  </si>
  <si>
    <t>0228120</t>
  </si>
  <si>
    <t>8120</t>
  </si>
  <si>
    <t>Заходи з організації рятування на водах</t>
  </si>
  <si>
    <t>0600000</t>
  </si>
  <si>
    <t>Управління освіти виконавчого комітету Славутської міської ради</t>
  </si>
  <si>
    <t>0610000</t>
  </si>
  <si>
    <t>0610160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</si>
  <si>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</si>
  <si>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</si>
  <si>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</si>
  <si>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</si>
  <si>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</si>
  <si>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</si>
  <si>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</si>
  <si>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</si>
  <si>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</si>
  <si>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0611090</t>
  </si>
  <si>
    <t>0960</t>
  </si>
  <si>
    <t>1090</t>
  </si>
  <si>
    <t>Надання позашкільної освіти закладами позашкільної освіти, заходи із позашкільної роботи з дітьми</t>
  </si>
  <si>
    <t>0611150</t>
  </si>
  <si>
    <t>0990</t>
  </si>
  <si>
    <t>1150</t>
  </si>
  <si>
    <t>Методичне забезпечення діяльності закладів освіти</t>
  </si>
  <si>
    <t>0611161</t>
  </si>
  <si>
    <t>1161</t>
  </si>
  <si>
    <t>Забезпечення діяльності інших закладів у сфері освіти</t>
  </si>
  <si>
    <t>0611162</t>
  </si>
  <si>
    <t>1162</t>
  </si>
  <si>
    <t>Інші програми та заходи у сфері освіти</t>
  </si>
  <si>
    <t>0611170</t>
  </si>
  <si>
    <t>1170</t>
  </si>
  <si>
    <t>Забезпечення діяльності інклюзивно-ресурсних центрів</t>
  </si>
  <si>
    <t>0613140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</si>
  <si>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</si>
  <si>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</si>
  <si>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</si>
  <si>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</si>
  <si>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</si>
  <si>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0617321</t>
  </si>
  <si>
    <t>0800000</t>
  </si>
  <si>
    <t>0810000</t>
  </si>
  <si>
    <t>0810160</t>
  </si>
  <si>
    <t>0813031</t>
  </si>
  <si>
    <t>1030</t>
  </si>
  <si>
    <t>3031</t>
  </si>
  <si>
    <t>Надання інших пільг окремим категоріям громадян відповідно до законодавства</t>
  </si>
  <si>
    <t>0813032</t>
  </si>
  <si>
    <t>1070</t>
  </si>
  <si>
    <t>3032</t>
  </si>
  <si>
    <t>Надання пільг окремим категоріям громадян з оплати послуг зв`язку</t>
  </si>
  <si>
    <t>0813033</t>
  </si>
  <si>
    <t>3033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</si>
  <si>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</si>
  <si>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</si>
  <si>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</si>
  <si>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0813050</t>
  </si>
  <si>
    <t>3050</t>
  </si>
  <si>
    <t>Пільгове медичне обслуговування осіб, які постраждали внаслідок Чорнобильської катастрофи</t>
  </si>
  <si>
    <t>0813090</t>
  </si>
  <si>
    <t>3090</t>
  </si>
  <si>
    <t>Видатки на поховання учасників бойових дій та осіб з інвалідністю внаслідок війни</t>
  </si>
  <si>
    <t>0813131</t>
  </si>
  <si>
    <t>3131</t>
  </si>
  <si>
    <t>Здійснення заходів та реалізація проектів на виконання Державної цільової соціальної програми `Молодь України`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</si>
  <si>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</si>
  <si>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</si>
  <si>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</si>
  <si>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0813171</t>
  </si>
  <si>
    <t>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</si>
  <si>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</si>
  <si>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0813221</t>
  </si>
  <si>
    <t>1060</t>
  </si>
  <si>
    <t>3221</t>
  </si>
  <si>
    <t>0813223</t>
  </si>
  <si>
    <t>3223</t>
  </si>
  <si>
    <t>0813242</t>
  </si>
  <si>
    <t>3242</t>
  </si>
  <si>
    <t>Інші заходи у сфері соціального захисту і соціального забезпечення</t>
  </si>
  <si>
    <t>0816083</t>
  </si>
  <si>
    <t>0610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</si>
  <si>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</si>
  <si>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</si>
  <si>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0820000</t>
  </si>
  <si>
    <t>0823104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</si>
  <si>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</si>
  <si>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</si>
  <si>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1000000</t>
  </si>
  <si>
    <t>Управління культури виконавчого комітету Славутської міської ради</t>
  </si>
  <si>
    <t>1010000</t>
  </si>
  <si>
    <t>1010160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</si>
  <si>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</si>
  <si>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</si>
  <si>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</si>
  <si>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</si>
  <si>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</si>
  <si>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</si>
  <si>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</si>
  <si>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</si>
  <si>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</si>
  <si>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</si>
  <si>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</si>
  <si>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</si>
  <si>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</si>
  <si>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</si>
  <si>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</si>
  <si>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</si>
  <si>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</si>
  <si>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</si>
  <si>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1020000</t>
  </si>
  <si>
    <t>1021100</t>
  </si>
  <si>
    <t>1100</t>
  </si>
  <si>
    <t>Надання спеціальної освіти мистецькими школами</t>
  </si>
  <si>
    <t>3700000</t>
  </si>
  <si>
    <t>Фінансове управління виконавчого комітету Славутської міської ради</t>
  </si>
  <si>
    <t>3710000</t>
  </si>
  <si>
    <t>3710160</t>
  </si>
  <si>
    <t>3717370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</si>
  <si>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</si>
  <si>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</si>
  <si>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</si>
  <si>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</si>
  <si>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</si>
  <si>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</si>
  <si>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</si>
  <si>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</si>
  <si>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</si>
  <si>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</si>
  <si>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</si>
  <si>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</si>
  <si>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</si>
  <si>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</si>
  <si>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(код бюджету)</t>
  </si>
  <si>
    <t>видатків бюджету Славутської міської об'єднаної територіальної громади на 2020 рік</t>
  </si>
  <si>
    <t>Секретар міської ради</t>
  </si>
  <si>
    <t>С.Й.Федорчук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</si>
  <si>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</si>
  <si>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Компенсаційні виплати на пільговий проїзд автомобільним транспортом окремим категоріям громадян</t>
  </si>
  <si>
    <t>Грошова компенсація за належні для отримання жилі приміщення для сімей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</si>
  <si>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</t>
  </si>
  <si>
    <t>Управління соціального захисту населення виконавчого комітету Славутської міської ради</t>
  </si>
  <si>
    <t>до рішення міської ради від 22.12.2020 року № 10-2/2020 "Про внесення змін до бюджету Славутської міської об'єднаної територіальної громади на 2020рік"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</si>
</sst>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</numFmts>
  <fonts count="44"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9.5"/>
      <color indexed="8"/>
      <name val="Times New Roman"/>
      <family val="1"/>
    </font>
    <font>
      <sz val="7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1" applyNumberFormat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5" fillId="27" borderId="6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1" applyNumberFormat="0" applyAlignment="0" applyProtection="0"/>
    <xf numFmtId="0" fontId="39" fillId="0" borderId="7" applyNumberFormat="0" applyFill="0" applyAlignment="0" applyProtection="0"/>
    <xf numFmtId="0" fontId="40" fillId="30" borderId="0" applyNumberFormat="0" applyBorder="0" applyAlignment="0" applyProtection="0"/>
    <xf numFmtId="0" fontId="0" fillId="31" borderId="8" applyNumberFormat="0" applyFont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4" fontId="2" fillId="0" borderId="10" xfId="0" applyNumberFormat="1" applyFont="1" applyBorder="1" applyAlignment="1" quotePrefix="1">
      <alignment vertical="center" wrapText="1"/>
    </xf>
    <xf numFmtId="4" fontId="2" fillId="32" borderId="10" xfId="0" applyNumberFormat="1" applyFont="1" applyFill="1" applyBorder="1" applyAlignment="1">
      <alignment vertical="center" wrapText="1"/>
    </xf>
    <xf numFmtId="4" fontId="1" fillId="0" borderId="10" xfId="0" applyNumberFormat="1" applyFont="1" applyBorder="1" applyAlignment="1" quotePrefix="1">
      <alignment vertical="center" wrapText="1"/>
    </xf>
    <xf numFmtId="0" fontId="2" fillId="32" borderId="10" xfId="0" applyFont="1" applyFill="1" applyBorder="1" applyAlignment="1">
      <alignment horizontal="center" vertical="center" wrapText="1"/>
    </xf>
    <xf numFmtId="4" fontId="2" fillId="32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 quotePrefix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 quotePrefix="1">
      <alignment horizontal="center" vertical="center" wrapText="1"/>
    </xf>
    <xf numFmtId="4" fontId="10" fillId="0" borderId="10" xfId="0" applyNumberFormat="1" applyFont="1" applyBorder="1" applyAlignment="1" quotePrefix="1">
      <alignment horizontal="center" vertical="center" wrapText="1"/>
    </xf>
    <xf numFmtId="3" fontId="6" fillId="32" borderId="10" xfId="0" applyNumberFormat="1" applyFont="1" applyFill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4" fontId="6" fillId="32" borderId="10" xfId="0" applyNumberFormat="1" applyFont="1" applyFill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3" fontId="10" fillId="32" borderId="10" xfId="0" applyNumberFormat="1" applyFont="1" applyFill="1" applyBorder="1" applyAlignment="1">
      <alignment vertical="center" wrapText="1"/>
    </xf>
    <xf numFmtId="3" fontId="10" fillId="0" borderId="10" xfId="0" applyNumberFormat="1" applyFont="1" applyBorder="1" applyAlignment="1">
      <alignment vertical="center" wrapText="1"/>
    </xf>
    <xf numFmtId="4" fontId="10" fillId="32" borderId="10" xfId="0" applyNumberFormat="1" applyFont="1" applyFill="1" applyBorder="1" applyAlignment="1">
      <alignment vertical="center" wrapText="1"/>
    </xf>
    <xf numFmtId="4" fontId="10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 vertic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6"/>
  <sheetViews>
    <sheetView tabSelected="1" zoomScale="80" zoomScaleNormal="80" zoomScalePageLayoutView="0" workbookViewId="0" topLeftCell="A1">
      <pane xSplit="4" ySplit="12" topLeftCell="E79" activePane="bottomRight" state="frozen"/>
      <selection pane="topLeft" activeCell="A1" sqref="A1"/>
      <selection pane="topRight" activeCell="E1" sqref="E1"/>
      <selection pane="bottomLeft" activeCell="A13" sqref="A13"/>
      <selection pane="bottomRight" activeCell="M2" sqref="M2:P4"/>
    </sheetView>
  </sheetViews>
  <sheetFormatPr defaultColWidth="9.140625" defaultRowHeight="12.75"/>
  <cols>
    <col min="1" max="3" width="10.7109375" style="1" customWidth="1"/>
    <col min="4" max="4" width="50.57421875" style="1" customWidth="1"/>
    <col min="5" max="5" width="13.28125" style="1" customWidth="1"/>
    <col min="6" max="6" width="12.421875" style="1" customWidth="1"/>
    <col min="7" max="7" width="12.7109375" style="1" customWidth="1"/>
    <col min="8" max="8" width="10.7109375" style="1" customWidth="1"/>
    <col min="9" max="9" width="6.7109375" style="1" customWidth="1"/>
    <col min="10" max="10" width="14.140625" style="1" customWidth="1"/>
    <col min="11" max="11" width="14.7109375" style="1" customWidth="1"/>
    <col min="12" max="12" width="12.00390625" style="1" customWidth="1"/>
    <col min="13" max="13" width="9.28125" style="1" customWidth="1"/>
    <col min="14" max="14" width="10.8515625" style="1" customWidth="1"/>
    <col min="15" max="15" width="13.7109375" style="1" customWidth="1"/>
    <col min="16" max="16" width="15.421875" style="1" customWidth="1"/>
    <col min="17" max="16384" width="9.140625" style="1" customWidth="1"/>
  </cols>
  <sheetData>
    <row r="1" spans="1:16" ht="1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37" t="s">
        <v>0</v>
      </c>
      <c r="N1" s="37"/>
      <c r="O1" s="37"/>
      <c r="P1" s="37"/>
    </row>
    <row r="2" spans="1:16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38" t="s">
        <v>252</v>
      </c>
      <c r="N2" s="38"/>
      <c r="O2" s="38"/>
      <c r="P2" s="38"/>
    </row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8"/>
      <c r="N3" s="38"/>
      <c r="O3" s="38"/>
      <c r="P3" s="38"/>
    </row>
    <row r="4" spans="1:16" ht="36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38"/>
      <c r="N4" s="38"/>
      <c r="O4" s="38"/>
      <c r="P4" s="38"/>
    </row>
    <row r="5" spans="1:16" ht="15.75">
      <c r="A5" s="28" t="s">
        <v>1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6" ht="20.25" customHeight="1">
      <c r="A6" s="28" t="s">
        <v>244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</row>
    <row r="7" spans="1:16" ht="12.75">
      <c r="A7" s="31">
        <v>22545000000</v>
      </c>
      <c r="B7" s="31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</row>
    <row r="8" spans="1:16" ht="17.25" customHeight="1">
      <c r="A8" s="32" t="s">
        <v>243</v>
      </c>
      <c r="B8" s="32"/>
      <c r="P8" s="7" t="s">
        <v>2</v>
      </c>
    </row>
    <row r="9" spans="1:16" ht="18.75" customHeight="1">
      <c r="A9" s="27" t="s">
        <v>3</v>
      </c>
      <c r="B9" s="27" t="s">
        <v>4</v>
      </c>
      <c r="C9" s="27" t="s">
        <v>5</v>
      </c>
      <c r="D9" s="30" t="s">
        <v>6</v>
      </c>
      <c r="E9" s="33" t="s">
        <v>7</v>
      </c>
      <c r="F9" s="33"/>
      <c r="G9" s="33"/>
      <c r="H9" s="33"/>
      <c r="I9" s="33"/>
      <c r="J9" s="33" t="s">
        <v>14</v>
      </c>
      <c r="K9" s="33"/>
      <c r="L9" s="33"/>
      <c r="M9" s="33"/>
      <c r="N9" s="33"/>
      <c r="O9" s="33"/>
      <c r="P9" s="34" t="s">
        <v>16</v>
      </c>
    </row>
    <row r="10" spans="1:16" ht="12.75">
      <c r="A10" s="30"/>
      <c r="B10" s="30"/>
      <c r="C10" s="30"/>
      <c r="D10" s="30"/>
      <c r="E10" s="34" t="s">
        <v>8</v>
      </c>
      <c r="F10" s="30" t="s">
        <v>9</v>
      </c>
      <c r="G10" s="30" t="s">
        <v>10</v>
      </c>
      <c r="H10" s="30"/>
      <c r="I10" s="36" t="s">
        <v>13</v>
      </c>
      <c r="J10" s="34" t="s">
        <v>8</v>
      </c>
      <c r="K10" s="30" t="s">
        <v>15</v>
      </c>
      <c r="L10" s="30" t="s">
        <v>9</v>
      </c>
      <c r="M10" s="30" t="s">
        <v>10</v>
      </c>
      <c r="N10" s="30"/>
      <c r="O10" s="30" t="s">
        <v>13</v>
      </c>
      <c r="P10" s="33"/>
    </row>
    <row r="11" spans="1:16" ht="12.75">
      <c r="A11" s="30"/>
      <c r="B11" s="30"/>
      <c r="C11" s="30"/>
      <c r="D11" s="30"/>
      <c r="E11" s="33"/>
      <c r="F11" s="30"/>
      <c r="G11" s="30" t="s">
        <v>11</v>
      </c>
      <c r="H11" s="35" t="s">
        <v>12</v>
      </c>
      <c r="I11" s="36"/>
      <c r="J11" s="33"/>
      <c r="K11" s="30"/>
      <c r="L11" s="30"/>
      <c r="M11" s="30" t="s">
        <v>11</v>
      </c>
      <c r="N11" s="27" t="s">
        <v>12</v>
      </c>
      <c r="O11" s="30"/>
      <c r="P11" s="33"/>
    </row>
    <row r="12" spans="1:16" ht="44.25" customHeight="1">
      <c r="A12" s="30"/>
      <c r="B12" s="30"/>
      <c r="C12" s="30"/>
      <c r="D12" s="30"/>
      <c r="E12" s="33"/>
      <c r="F12" s="30"/>
      <c r="G12" s="30"/>
      <c r="H12" s="35"/>
      <c r="I12" s="36"/>
      <c r="J12" s="33"/>
      <c r="K12" s="30"/>
      <c r="L12" s="30"/>
      <c r="M12" s="30"/>
      <c r="N12" s="27"/>
      <c r="O12" s="30"/>
      <c r="P12" s="33"/>
    </row>
    <row r="13" spans="1:16" ht="16.5" customHeight="1">
      <c r="A13" s="2">
        <v>1</v>
      </c>
      <c r="B13" s="2">
        <v>2</v>
      </c>
      <c r="C13" s="2">
        <v>3</v>
      </c>
      <c r="D13" s="2">
        <v>4</v>
      </c>
      <c r="E13" s="3">
        <v>5</v>
      </c>
      <c r="F13" s="2">
        <v>6</v>
      </c>
      <c r="G13" s="2">
        <v>7</v>
      </c>
      <c r="H13" s="2">
        <v>8</v>
      </c>
      <c r="I13" s="2">
        <v>9</v>
      </c>
      <c r="J13" s="3">
        <v>10</v>
      </c>
      <c r="K13" s="2">
        <v>11</v>
      </c>
      <c r="L13" s="2">
        <v>12</v>
      </c>
      <c r="M13" s="2">
        <v>13</v>
      </c>
      <c r="N13" s="2">
        <v>14</v>
      </c>
      <c r="O13" s="2">
        <v>15</v>
      </c>
      <c r="P13" s="3">
        <v>16</v>
      </c>
    </row>
    <row r="14" spans="1:16" ht="15" customHeight="1">
      <c r="A14" s="13" t="s">
        <v>17</v>
      </c>
      <c r="B14" s="14"/>
      <c r="C14" s="15"/>
      <c r="D14" s="8" t="s">
        <v>18</v>
      </c>
      <c r="E14" s="18">
        <v>56828451</v>
      </c>
      <c r="F14" s="19">
        <f>36094451+20734000</f>
        <v>56828451</v>
      </c>
      <c r="G14" s="19">
        <v>24685450</v>
      </c>
      <c r="H14" s="19">
        <v>619300</v>
      </c>
      <c r="I14" s="19">
        <v>0</v>
      </c>
      <c r="J14" s="20">
        <v>18756926</v>
      </c>
      <c r="K14" s="21">
        <v>18129426</v>
      </c>
      <c r="L14" s="19">
        <v>601312</v>
      </c>
      <c r="M14" s="19">
        <v>59450</v>
      </c>
      <c r="N14" s="19">
        <v>500</v>
      </c>
      <c r="O14" s="21">
        <v>18155614</v>
      </c>
      <c r="P14" s="20">
        <f aca="true" t="shared" si="0" ref="P14:P45">E14+J14</f>
        <v>75585377</v>
      </c>
    </row>
    <row r="15" spans="1:16" ht="12.75" customHeight="1">
      <c r="A15" s="13" t="s">
        <v>19</v>
      </c>
      <c r="B15" s="14"/>
      <c r="C15" s="15"/>
      <c r="D15" s="8" t="s">
        <v>18</v>
      </c>
      <c r="E15" s="18">
        <v>56183951</v>
      </c>
      <c r="F15" s="19">
        <f>35449951+20734000</f>
        <v>56183951</v>
      </c>
      <c r="G15" s="19">
        <v>24236000</v>
      </c>
      <c r="H15" s="19">
        <v>616900</v>
      </c>
      <c r="I15" s="19">
        <v>0</v>
      </c>
      <c r="J15" s="20">
        <v>18626926</v>
      </c>
      <c r="K15" s="21">
        <v>18129426</v>
      </c>
      <c r="L15" s="19">
        <v>491312</v>
      </c>
      <c r="M15" s="19">
        <v>0</v>
      </c>
      <c r="N15" s="19">
        <v>0</v>
      </c>
      <c r="O15" s="21">
        <v>18135614</v>
      </c>
      <c r="P15" s="20">
        <f t="shared" si="0"/>
        <v>74810877</v>
      </c>
    </row>
    <row r="16" spans="1:16" ht="58.5" customHeight="1">
      <c r="A16" s="16" t="s">
        <v>20</v>
      </c>
      <c r="B16" s="16" t="s">
        <v>22</v>
      </c>
      <c r="C16" s="17" t="s">
        <v>21</v>
      </c>
      <c r="D16" s="10" t="s">
        <v>23</v>
      </c>
      <c r="E16" s="22">
        <v>31634100</v>
      </c>
      <c r="F16" s="23">
        <v>31634100</v>
      </c>
      <c r="G16" s="23">
        <v>24236000</v>
      </c>
      <c r="H16" s="23">
        <v>616900</v>
      </c>
      <c r="I16" s="23">
        <v>0</v>
      </c>
      <c r="J16" s="24">
        <v>315500</v>
      </c>
      <c r="K16" s="25">
        <v>315500</v>
      </c>
      <c r="L16" s="23">
        <v>0</v>
      </c>
      <c r="M16" s="23">
        <v>0</v>
      </c>
      <c r="N16" s="23">
        <v>0</v>
      </c>
      <c r="O16" s="25">
        <v>315500</v>
      </c>
      <c r="P16" s="24">
        <f t="shared" si="0"/>
        <v>31949600</v>
      </c>
    </row>
    <row r="17" spans="1:16" ht="14.25" customHeight="1">
      <c r="A17" s="16" t="s">
        <v>24</v>
      </c>
      <c r="B17" s="16" t="s">
        <v>26</v>
      </c>
      <c r="C17" s="17" t="s">
        <v>25</v>
      </c>
      <c r="D17" s="10" t="s">
        <v>27</v>
      </c>
      <c r="E17" s="22">
        <v>747785</v>
      </c>
      <c r="F17" s="23">
        <v>747785</v>
      </c>
      <c r="G17" s="23">
        <v>0</v>
      </c>
      <c r="H17" s="23">
        <v>0</v>
      </c>
      <c r="I17" s="23">
        <v>0</v>
      </c>
      <c r="J17" s="24">
        <v>0</v>
      </c>
      <c r="K17" s="25">
        <v>0</v>
      </c>
      <c r="L17" s="23">
        <v>0</v>
      </c>
      <c r="M17" s="23">
        <v>0</v>
      </c>
      <c r="N17" s="23">
        <v>0</v>
      </c>
      <c r="O17" s="25">
        <v>0</v>
      </c>
      <c r="P17" s="24">
        <f t="shared" si="0"/>
        <v>747785</v>
      </c>
    </row>
    <row r="18" spans="1:16" ht="15.75" customHeight="1">
      <c r="A18" s="16" t="s">
        <v>28</v>
      </c>
      <c r="B18" s="16" t="s">
        <v>30</v>
      </c>
      <c r="C18" s="17" t="s">
        <v>29</v>
      </c>
      <c r="D18" s="10" t="s">
        <v>31</v>
      </c>
      <c r="E18" s="22">
        <v>1234444</v>
      </c>
      <c r="F18" s="23">
        <v>1234444</v>
      </c>
      <c r="G18" s="23">
        <v>0</v>
      </c>
      <c r="H18" s="23">
        <v>0</v>
      </c>
      <c r="I18" s="23">
        <v>0</v>
      </c>
      <c r="J18" s="24">
        <v>0</v>
      </c>
      <c r="K18" s="25">
        <v>0</v>
      </c>
      <c r="L18" s="23">
        <v>0</v>
      </c>
      <c r="M18" s="23">
        <v>0</v>
      </c>
      <c r="N18" s="23">
        <v>0</v>
      </c>
      <c r="O18" s="25">
        <v>0</v>
      </c>
      <c r="P18" s="24">
        <f t="shared" si="0"/>
        <v>1234444</v>
      </c>
    </row>
    <row r="19" spans="1:16" ht="25.5" customHeight="1">
      <c r="A19" s="16" t="s">
        <v>32</v>
      </c>
      <c r="B19" s="16" t="s">
        <v>34</v>
      </c>
      <c r="C19" s="17" t="s">
        <v>33</v>
      </c>
      <c r="D19" s="10" t="s">
        <v>35</v>
      </c>
      <c r="E19" s="22">
        <v>22000</v>
      </c>
      <c r="F19" s="23">
        <v>22000</v>
      </c>
      <c r="G19" s="23">
        <v>0</v>
      </c>
      <c r="H19" s="23">
        <v>0</v>
      </c>
      <c r="I19" s="23">
        <v>0</v>
      </c>
      <c r="J19" s="24">
        <v>0</v>
      </c>
      <c r="K19" s="25">
        <v>0</v>
      </c>
      <c r="L19" s="23">
        <v>0</v>
      </c>
      <c r="M19" s="23">
        <v>0</v>
      </c>
      <c r="N19" s="23">
        <v>0</v>
      </c>
      <c r="O19" s="25">
        <v>0</v>
      </c>
      <c r="P19" s="24">
        <f t="shared" si="0"/>
        <v>22000</v>
      </c>
    </row>
    <row r="20" spans="1:16" ht="25.5" customHeight="1">
      <c r="A20" s="16" t="s">
        <v>36</v>
      </c>
      <c r="B20" s="16" t="s">
        <v>38</v>
      </c>
      <c r="C20" s="17" t="s">
        <v>37</v>
      </c>
      <c r="D20" s="10" t="s">
        <v>39</v>
      </c>
      <c r="E20" s="22">
        <v>267000</v>
      </c>
      <c r="F20" s="23">
        <v>267000</v>
      </c>
      <c r="G20" s="23">
        <v>0</v>
      </c>
      <c r="H20" s="23">
        <v>0</v>
      </c>
      <c r="I20" s="23">
        <v>0</v>
      </c>
      <c r="J20" s="24">
        <v>26000</v>
      </c>
      <c r="K20" s="25">
        <v>26000</v>
      </c>
      <c r="L20" s="23">
        <v>0</v>
      </c>
      <c r="M20" s="23">
        <v>0</v>
      </c>
      <c r="N20" s="23">
        <v>0</v>
      </c>
      <c r="O20" s="25">
        <v>26000</v>
      </c>
      <c r="P20" s="24">
        <f t="shared" si="0"/>
        <v>293000</v>
      </c>
    </row>
    <row r="21" spans="1:16" ht="44.25" customHeight="1">
      <c r="A21" s="16" t="s">
        <v>40</v>
      </c>
      <c r="B21" s="16" t="s">
        <v>41</v>
      </c>
      <c r="C21" s="17" t="s">
        <v>37</v>
      </c>
      <c r="D21" s="10" t="s">
        <v>42</v>
      </c>
      <c r="E21" s="22">
        <v>440000</v>
      </c>
      <c r="F21" s="23">
        <v>440000</v>
      </c>
      <c r="G21" s="23">
        <v>0</v>
      </c>
      <c r="H21" s="23">
        <v>0</v>
      </c>
      <c r="I21" s="23">
        <v>0</v>
      </c>
      <c r="J21" s="24">
        <v>0</v>
      </c>
      <c r="K21" s="25">
        <v>0</v>
      </c>
      <c r="L21" s="23">
        <v>0</v>
      </c>
      <c r="M21" s="23">
        <v>0</v>
      </c>
      <c r="N21" s="23">
        <v>0</v>
      </c>
      <c r="O21" s="25">
        <v>0</v>
      </c>
      <c r="P21" s="24">
        <f t="shared" si="0"/>
        <v>440000</v>
      </c>
    </row>
    <row r="22" spans="1:16" ht="29.25" customHeight="1">
      <c r="A22" s="16" t="s">
        <v>43</v>
      </c>
      <c r="B22" s="16" t="s">
        <v>45</v>
      </c>
      <c r="C22" s="17" t="s">
        <v>44</v>
      </c>
      <c r="D22" s="10" t="s">
        <v>46</v>
      </c>
      <c r="E22" s="22">
        <v>127300</v>
      </c>
      <c r="F22" s="23">
        <v>127300</v>
      </c>
      <c r="G22" s="23">
        <v>0</v>
      </c>
      <c r="H22" s="23">
        <v>0</v>
      </c>
      <c r="I22" s="23">
        <v>0</v>
      </c>
      <c r="J22" s="24">
        <v>0</v>
      </c>
      <c r="K22" s="25">
        <v>0</v>
      </c>
      <c r="L22" s="23">
        <v>0</v>
      </c>
      <c r="M22" s="23">
        <v>0</v>
      </c>
      <c r="N22" s="23">
        <v>0</v>
      </c>
      <c r="O22" s="25">
        <v>0</v>
      </c>
      <c r="P22" s="24">
        <f t="shared" si="0"/>
        <v>127300</v>
      </c>
    </row>
    <row r="23" spans="1:16" ht="15" customHeight="1">
      <c r="A23" s="16" t="s">
        <v>47</v>
      </c>
      <c r="B23" s="16" t="s">
        <v>48</v>
      </c>
      <c r="C23" s="17" t="s">
        <v>44</v>
      </c>
      <c r="D23" s="10" t="s">
        <v>49</v>
      </c>
      <c r="E23" s="22">
        <v>17213942</v>
      </c>
      <c r="F23" s="23">
        <f>167242+17046700</f>
        <v>17213942</v>
      </c>
      <c r="G23" s="23">
        <v>0</v>
      </c>
      <c r="H23" s="23">
        <v>0</v>
      </c>
      <c r="I23" s="23">
        <v>0</v>
      </c>
      <c r="J23" s="24">
        <v>3466636</v>
      </c>
      <c r="K23" s="25">
        <v>3466636</v>
      </c>
      <c r="L23" s="23">
        <v>0</v>
      </c>
      <c r="M23" s="23">
        <v>0</v>
      </c>
      <c r="N23" s="23">
        <v>0</v>
      </c>
      <c r="O23" s="25">
        <v>3466636</v>
      </c>
      <c r="P23" s="24">
        <f t="shared" si="0"/>
        <v>20680578</v>
      </c>
    </row>
    <row r="24" spans="1:16" ht="67.5" customHeight="1">
      <c r="A24" s="16" t="s">
        <v>50</v>
      </c>
      <c r="B24" s="16" t="s">
        <v>52</v>
      </c>
      <c r="C24" s="17" t="s">
        <v>51</v>
      </c>
      <c r="D24" s="10" t="s">
        <v>53</v>
      </c>
      <c r="E24" s="22">
        <v>75000</v>
      </c>
      <c r="F24" s="23">
        <v>75000</v>
      </c>
      <c r="G24" s="23">
        <v>0</v>
      </c>
      <c r="H24" s="23">
        <v>0</v>
      </c>
      <c r="I24" s="23">
        <v>0</v>
      </c>
      <c r="J24" s="24">
        <v>0</v>
      </c>
      <c r="K24" s="25">
        <v>0</v>
      </c>
      <c r="L24" s="23">
        <v>0</v>
      </c>
      <c r="M24" s="23">
        <v>0</v>
      </c>
      <c r="N24" s="23">
        <v>0</v>
      </c>
      <c r="O24" s="25">
        <v>0</v>
      </c>
      <c r="P24" s="24">
        <f t="shared" si="0"/>
        <v>75000</v>
      </c>
    </row>
    <row r="25" spans="1:16" ht="69.75" customHeight="1">
      <c r="A25" s="16" t="s">
        <v>54</v>
      </c>
      <c r="B25" s="16" t="s">
        <v>55</v>
      </c>
      <c r="C25" s="17" t="s">
        <v>51</v>
      </c>
      <c r="D25" s="10" t="s">
        <v>56</v>
      </c>
      <c r="E25" s="22">
        <v>1800000</v>
      </c>
      <c r="F25" s="23">
        <v>1800000</v>
      </c>
      <c r="G25" s="23">
        <v>0</v>
      </c>
      <c r="H25" s="23">
        <v>0</v>
      </c>
      <c r="I25" s="23">
        <v>0</v>
      </c>
      <c r="J25" s="24">
        <v>0</v>
      </c>
      <c r="K25" s="25">
        <v>0</v>
      </c>
      <c r="L25" s="23">
        <v>0</v>
      </c>
      <c r="M25" s="23">
        <v>0</v>
      </c>
      <c r="N25" s="23">
        <v>0</v>
      </c>
      <c r="O25" s="25">
        <v>0</v>
      </c>
      <c r="P25" s="24">
        <f t="shared" si="0"/>
        <v>1800000</v>
      </c>
    </row>
    <row r="26" spans="1:16" ht="27" customHeight="1">
      <c r="A26" s="16" t="s">
        <v>57</v>
      </c>
      <c r="B26" s="16" t="s">
        <v>59</v>
      </c>
      <c r="C26" s="17" t="s">
        <v>58</v>
      </c>
      <c r="D26" s="10" t="s">
        <v>60</v>
      </c>
      <c r="E26" s="22">
        <v>0</v>
      </c>
      <c r="F26" s="23">
        <v>0</v>
      </c>
      <c r="G26" s="23">
        <v>0</v>
      </c>
      <c r="H26" s="23">
        <v>0</v>
      </c>
      <c r="I26" s="23">
        <v>0</v>
      </c>
      <c r="J26" s="24">
        <v>1156200</v>
      </c>
      <c r="K26" s="25">
        <v>1156200</v>
      </c>
      <c r="L26" s="23">
        <v>0</v>
      </c>
      <c r="M26" s="23">
        <v>0</v>
      </c>
      <c r="N26" s="23">
        <v>0</v>
      </c>
      <c r="O26" s="25">
        <v>1156200</v>
      </c>
      <c r="P26" s="24">
        <f t="shared" si="0"/>
        <v>1156200</v>
      </c>
    </row>
    <row r="27" spans="1:16" ht="18" customHeight="1">
      <c r="A27" s="16" t="s">
        <v>61</v>
      </c>
      <c r="B27" s="16" t="s">
        <v>62</v>
      </c>
      <c r="C27" s="17" t="s">
        <v>58</v>
      </c>
      <c r="D27" s="10" t="s">
        <v>63</v>
      </c>
      <c r="E27" s="22">
        <v>0</v>
      </c>
      <c r="F27" s="23">
        <v>0</v>
      </c>
      <c r="G27" s="23">
        <v>0</v>
      </c>
      <c r="H27" s="23">
        <v>0</v>
      </c>
      <c r="I27" s="23">
        <v>0</v>
      </c>
      <c r="J27" s="24">
        <v>2035000</v>
      </c>
      <c r="K27" s="25">
        <v>2035000</v>
      </c>
      <c r="L27" s="23">
        <v>0</v>
      </c>
      <c r="M27" s="23">
        <v>0</v>
      </c>
      <c r="N27" s="23">
        <v>0</v>
      </c>
      <c r="O27" s="25">
        <v>2035000</v>
      </c>
      <c r="P27" s="24">
        <f t="shared" si="0"/>
        <v>2035000</v>
      </c>
    </row>
    <row r="28" spans="1:16" ht="17.25" customHeight="1">
      <c r="A28" s="16" t="s">
        <v>64</v>
      </c>
      <c r="B28" s="16" t="s">
        <v>65</v>
      </c>
      <c r="C28" s="17" t="s">
        <v>58</v>
      </c>
      <c r="D28" s="10" t="s">
        <v>66</v>
      </c>
      <c r="E28" s="22">
        <v>0</v>
      </c>
      <c r="F28" s="23">
        <v>0</v>
      </c>
      <c r="G28" s="23">
        <v>0</v>
      </c>
      <c r="H28" s="23">
        <v>0</v>
      </c>
      <c r="I28" s="23">
        <v>0</v>
      </c>
      <c r="J28" s="24">
        <v>1120000</v>
      </c>
      <c r="K28" s="25">
        <v>1120000</v>
      </c>
      <c r="L28" s="23">
        <v>0</v>
      </c>
      <c r="M28" s="23">
        <v>0</v>
      </c>
      <c r="N28" s="23">
        <v>0</v>
      </c>
      <c r="O28" s="25">
        <v>1120000</v>
      </c>
      <c r="P28" s="24">
        <f t="shared" si="0"/>
        <v>1120000</v>
      </c>
    </row>
    <row r="29" spans="1:16" ht="16.5" customHeight="1">
      <c r="A29" s="16" t="s">
        <v>67</v>
      </c>
      <c r="B29" s="16" t="s">
        <v>68</v>
      </c>
      <c r="C29" s="17" t="s">
        <v>58</v>
      </c>
      <c r="D29" s="10" t="s">
        <v>69</v>
      </c>
      <c r="E29" s="22">
        <v>0</v>
      </c>
      <c r="F29" s="23">
        <v>0</v>
      </c>
      <c r="G29" s="23">
        <v>0</v>
      </c>
      <c r="H29" s="23">
        <v>0</v>
      </c>
      <c r="I29" s="23">
        <v>0</v>
      </c>
      <c r="J29" s="24">
        <v>10000</v>
      </c>
      <c r="K29" s="25">
        <v>10000</v>
      </c>
      <c r="L29" s="23">
        <v>0</v>
      </c>
      <c r="M29" s="23">
        <v>0</v>
      </c>
      <c r="N29" s="23">
        <v>0</v>
      </c>
      <c r="O29" s="25">
        <v>10000</v>
      </c>
      <c r="P29" s="24">
        <f t="shared" si="0"/>
        <v>10000</v>
      </c>
    </row>
    <row r="30" spans="1:16" ht="15.75" customHeight="1">
      <c r="A30" s="16" t="s">
        <v>70</v>
      </c>
      <c r="B30" s="16" t="s">
        <v>71</v>
      </c>
      <c r="C30" s="17" t="s">
        <v>58</v>
      </c>
      <c r="D30" s="10" t="s">
        <v>72</v>
      </c>
      <c r="E30" s="22">
        <v>0</v>
      </c>
      <c r="F30" s="23">
        <v>0</v>
      </c>
      <c r="G30" s="23">
        <v>0</v>
      </c>
      <c r="H30" s="23">
        <v>0</v>
      </c>
      <c r="I30" s="23">
        <v>0</v>
      </c>
      <c r="J30" s="24">
        <v>450000</v>
      </c>
      <c r="K30" s="25">
        <v>450000</v>
      </c>
      <c r="L30" s="23">
        <v>0</v>
      </c>
      <c r="M30" s="23">
        <v>0</v>
      </c>
      <c r="N30" s="23">
        <v>0</v>
      </c>
      <c r="O30" s="25">
        <v>450000</v>
      </c>
      <c r="P30" s="24">
        <f t="shared" si="0"/>
        <v>450000</v>
      </c>
    </row>
    <row r="31" spans="1:16" ht="27.75" customHeight="1">
      <c r="A31" s="16" t="s">
        <v>73</v>
      </c>
      <c r="B31" s="16" t="s">
        <v>74</v>
      </c>
      <c r="C31" s="17" t="s">
        <v>58</v>
      </c>
      <c r="D31" s="10" t="s">
        <v>75</v>
      </c>
      <c r="E31" s="22">
        <v>0</v>
      </c>
      <c r="F31" s="23">
        <v>0</v>
      </c>
      <c r="G31" s="23">
        <v>0</v>
      </c>
      <c r="H31" s="23">
        <v>0</v>
      </c>
      <c r="I31" s="23">
        <v>0</v>
      </c>
      <c r="J31" s="24">
        <v>540000</v>
      </c>
      <c r="K31" s="25">
        <v>540000</v>
      </c>
      <c r="L31" s="23">
        <v>0</v>
      </c>
      <c r="M31" s="23">
        <v>0</v>
      </c>
      <c r="N31" s="23">
        <v>0</v>
      </c>
      <c r="O31" s="25">
        <v>540000</v>
      </c>
      <c r="P31" s="24">
        <f t="shared" si="0"/>
        <v>540000</v>
      </c>
    </row>
    <row r="32" spans="1:16" ht="29.25" customHeight="1">
      <c r="A32" s="16" t="s">
        <v>76</v>
      </c>
      <c r="B32" s="16" t="s">
        <v>77</v>
      </c>
      <c r="C32" s="17" t="s">
        <v>58</v>
      </c>
      <c r="D32" s="10" t="s">
        <v>78</v>
      </c>
      <c r="E32" s="22">
        <v>0</v>
      </c>
      <c r="F32" s="23">
        <v>0</v>
      </c>
      <c r="G32" s="23">
        <v>0</v>
      </c>
      <c r="H32" s="23">
        <v>0</v>
      </c>
      <c r="I32" s="23">
        <v>0</v>
      </c>
      <c r="J32" s="24">
        <v>249500</v>
      </c>
      <c r="K32" s="25">
        <v>249500</v>
      </c>
      <c r="L32" s="23">
        <v>0</v>
      </c>
      <c r="M32" s="23">
        <v>0</v>
      </c>
      <c r="N32" s="23">
        <v>0</v>
      </c>
      <c r="O32" s="25">
        <v>249500</v>
      </c>
      <c r="P32" s="24">
        <f t="shared" si="0"/>
        <v>249500</v>
      </c>
    </row>
    <row r="33" spans="1:16" ht="54.75" customHeight="1">
      <c r="A33" s="16" t="s">
        <v>79</v>
      </c>
      <c r="B33" s="16" t="s">
        <v>81</v>
      </c>
      <c r="C33" s="17" t="s">
        <v>80</v>
      </c>
      <c r="D33" s="10" t="s">
        <v>82</v>
      </c>
      <c r="E33" s="22">
        <v>468380</v>
      </c>
      <c r="F33" s="23">
        <v>468380</v>
      </c>
      <c r="G33" s="23">
        <v>0</v>
      </c>
      <c r="H33" s="23">
        <v>0</v>
      </c>
      <c r="I33" s="23">
        <v>0</v>
      </c>
      <c r="J33" s="24">
        <v>2402390</v>
      </c>
      <c r="K33" s="25">
        <v>2402390</v>
      </c>
      <c r="L33" s="23">
        <v>0</v>
      </c>
      <c r="M33" s="23">
        <v>0</v>
      </c>
      <c r="N33" s="23">
        <v>0</v>
      </c>
      <c r="O33" s="25">
        <v>2402390</v>
      </c>
      <c r="P33" s="24">
        <f t="shared" si="0"/>
        <v>2870770</v>
      </c>
    </row>
    <row r="34" spans="1:16" ht="28.5" customHeight="1">
      <c r="A34" s="16" t="s">
        <v>83</v>
      </c>
      <c r="B34" s="16" t="s">
        <v>84</v>
      </c>
      <c r="C34" s="17" t="s">
        <v>80</v>
      </c>
      <c r="D34" s="10" t="s">
        <v>85</v>
      </c>
      <c r="E34" s="22">
        <v>0</v>
      </c>
      <c r="F34" s="23">
        <v>0</v>
      </c>
      <c r="G34" s="23">
        <v>0</v>
      </c>
      <c r="H34" s="23">
        <v>0</v>
      </c>
      <c r="I34" s="23">
        <v>0</v>
      </c>
      <c r="J34" s="24">
        <v>849700</v>
      </c>
      <c r="K34" s="25">
        <v>849700</v>
      </c>
      <c r="L34" s="23">
        <v>0</v>
      </c>
      <c r="M34" s="23">
        <v>0</v>
      </c>
      <c r="N34" s="23">
        <v>0</v>
      </c>
      <c r="O34" s="25">
        <v>849700</v>
      </c>
      <c r="P34" s="24">
        <f t="shared" si="0"/>
        <v>849700</v>
      </c>
    </row>
    <row r="35" spans="1:16" ht="37.5" customHeight="1">
      <c r="A35" s="16" t="s">
        <v>86</v>
      </c>
      <c r="B35" s="16" t="s">
        <v>88</v>
      </c>
      <c r="C35" s="17" t="s">
        <v>87</v>
      </c>
      <c r="D35" s="10" t="s">
        <v>89</v>
      </c>
      <c r="E35" s="22">
        <v>1685000</v>
      </c>
      <c r="F35" s="23">
        <v>1685000</v>
      </c>
      <c r="G35" s="23">
        <v>0</v>
      </c>
      <c r="H35" s="23">
        <v>0</v>
      </c>
      <c r="I35" s="23">
        <v>0</v>
      </c>
      <c r="J35" s="24">
        <v>5049500</v>
      </c>
      <c r="K35" s="25">
        <v>5049500</v>
      </c>
      <c r="L35" s="23">
        <v>0</v>
      </c>
      <c r="M35" s="23">
        <v>0</v>
      </c>
      <c r="N35" s="23">
        <v>0</v>
      </c>
      <c r="O35" s="25">
        <v>5049500</v>
      </c>
      <c r="P35" s="24">
        <f t="shared" si="0"/>
        <v>6734500</v>
      </c>
    </row>
    <row r="36" spans="1:16" ht="28.5" customHeight="1">
      <c r="A36" s="16" t="s">
        <v>90</v>
      </c>
      <c r="B36" s="16" t="s">
        <v>91</v>
      </c>
      <c r="C36" s="17" t="s">
        <v>80</v>
      </c>
      <c r="D36" s="10" t="s">
        <v>92</v>
      </c>
      <c r="E36" s="22">
        <v>0</v>
      </c>
      <c r="F36" s="23">
        <v>0</v>
      </c>
      <c r="G36" s="23">
        <v>0</v>
      </c>
      <c r="H36" s="23">
        <v>0</v>
      </c>
      <c r="I36" s="23">
        <v>0</v>
      </c>
      <c r="J36" s="24">
        <v>49000</v>
      </c>
      <c r="K36" s="25">
        <v>49000</v>
      </c>
      <c r="L36" s="23">
        <v>49000</v>
      </c>
      <c r="M36" s="23">
        <v>0</v>
      </c>
      <c r="N36" s="23">
        <v>0</v>
      </c>
      <c r="O36" s="25">
        <v>0</v>
      </c>
      <c r="P36" s="24">
        <f t="shared" si="0"/>
        <v>49000</v>
      </c>
    </row>
    <row r="37" spans="1:16" ht="16.5" customHeight="1">
      <c r="A37" s="16" t="s">
        <v>93</v>
      </c>
      <c r="B37" s="16" t="s">
        <v>94</v>
      </c>
      <c r="C37" s="17" t="s">
        <v>80</v>
      </c>
      <c r="D37" s="10" t="s">
        <v>95</v>
      </c>
      <c r="E37" s="22">
        <v>0</v>
      </c>
      <c r="F37" s="23">
        <v>0</v>
      </c>
      <c r="G37" s="23">
        <v>0</v>
      </c>
      <c r="H37" s="23">
        <v>0</v>
      </c>
      <c r="I37" s="23">
        <v>0</v>
      </c>
      <c r="J37" s="24">
        <v>410000</v>
      </c>
      <c r="K37" s="25">
        <v>410000</v>
      </c>
      <c r="L37" s="23">
        <v>0</v>
      </c>
      <c r="M37" s="23">
        <v>0</v>
      </c>
      <c r="N37" s="23">
        <v>0</v>
      </c>
      <c r="O37" s="25">
        <v>410000</v>
      </c>
      <c r="P37" s="24">
        <f t="shared" si="0"/>
        <v>410000</v>
      </c>
    </row>
    <row r="38" spans="1:16" ht="78.75" customHeight="1">
      <c r="A38" s="16" t="s">
        <v>96</v>
      </c>
      <c r="B38" s="16" t="s">
        <v>97</v>
      </c>
      <c r="C38" s="17" t="s">
        <v>80</v>
      </c>
      <c r="D38" s="10" t="s">
        <v>247</v>
      </c>
      <c r="E38" s="22">
        <v>0</v>
      </c>
      <c r="F38" s="23">
        <v>0</v>
      </c>
      <c r="G38" s="23">
        <v>0</v>
      </c>
      <c r="H38" s="23">
        <v>0</v>
      </c>
      <c r="I38" s="23">
        <v>0</v>
      </c>
      <c r="J38" s="24">
        <v>387400</v>
      </c>
      <c r="K38" s="25">
        <v>0</v>
      </c>
      <c r="L38" s="23">
        <v>381212</v>
      </c>
      <c r="M38" s="23">
        <v>0</v>
      </c>
      <c r="N38" s="23">
        <v>0</v>
      </c>
      <c r="O38" s="25">
        <v>6188</v>
      </c>
      <c r="P38" s="24">
        <f t="shared" si="0"/>
        <v>387400</v>
      </c>
    </row>
    <row r="39" spans="1:16" ht="25.5">
      <c r="A39" s="16" t="s">
        <v>98</v>
      </c>
      <c r="B39" s="16" t="s">
        <v>100</v>
      </c>
      <c r="C39" s="17" t="s">
        <v>99</v>
      </c>
      <c r="D39" s="10" t="s">
        <v>101</v>
      </c>
      <c r="E39" s="22">
        <v>140000</v>
      </c>
      <c r="F39" s="23">
        <v>140000</v>
      </c>
      <c r="G39" s="23">
        <v>0</v>
      </c>
      <c r="H39" s="23">
        <v>0</v>
      </c>
      <c r="I39" s="23">
        <v>0</v>
      </c>
      <c r="J39" s="24">
        <v>0</v>
      </c>
      <c r="K39" s="25">
        <v>0</v>
      </c>
      <c r="L39" s="23">
        <v>0</v>
      </c>
      <c r="M39" s="23">
        <v>0</v>
      </c>
      <c r="N39" s="23">
        <v>0</v>
      </c>
      <c r="O39" s="25">
        <v>0</v>
      </c>
      <c r="P39" s="24">
        <f t="shared" si="0"/>
        <v>140000</v>
      </c>
    </row>
    <row r="40" spans="1:16" ht="15" customHeight="1">
      <c r="A40" s="16" t="s">
        <v>102</v>
      </c>
      <c r="B40" s="16" t="s">
        <v>104</v>
      </c>
      <c r="C40" s="17" t="s">
        <v>103</v>
      </c>
      <c r="D40" s="10" t="s">
        <v>105</v>
      </c>
      <c r="E40" s="22">
        <v>0</v>
      </c>
      <c r="F40" s="23">
        <v>0</v>
      </c>
      <c r="G40" s="23">
        <v>0</v>
      </c>
      <c r="H40" s="23">
        <v>0</v>
      </c>
      <c r="I40" s="23">
        <v>0</v>
      </c>
      <c r="J40" s="24">
        <v>110100</v>
      </c>
      <c r="K40" s="25">
        <v>0</v>
      </c>
      <c r="L40" s="23">
        <v>110100</v>
      </c>
      <c r="M40" s="23">
        <v>0</v>
      </c>
      <c r="N40" s="23">
        <v>0</v>
      </c>
      <c r="O40" s="25">
        <v>0</v>
      </c>
      <c r="P40" s="24">
        <f t="shared" si="0"/>
        <v>110100</v>
      </c>
    </row>
    <row r="41" spans="1:16" ht="15" customHeight="1">
      <c r="A41" s="16" t="s">
        <v>106</v>
      </c>
      <c r="B41" s="16" t="s">
        <v>108</v>
      </c>
      <c r="C41" s="17" t="s">
        <v>107</v>
      </c>
      <c r="D41" s="10" t="s">
        <v>109</v>
      </c>
      <c r="E41" s="22">
        <v>329000</v>
      </c>
      <c r="F41" s="23">
        <v>329000</v>
      </c>
      <c r="G41" s="23">
        <v>0</v>
      </c>
      <c r="H41" s="23">
        <v>0</v>
      </c>
      <c r="I41" s="23">
        <v>0</v>
      </c>
      <c r="J41" s="24">
        <v>0</v>
      </c>
      <c r="K41" s="25">
        <v>0</v>
      </c>
      <c r="L41" s="23">
        <v>0</v>
      </c>
      <c r="M41" s="23">
        <v>0</v>
      </c>
      <c r="N41" s="23">
        <v>0</v>
      </c>
      <c r="O41" s="25">
        <v>0</v>
      </c>
      <c r="P41" s="24">
        <f t="shared" si="0"/>
        <v>329000</v>
      </c>
    </row>
    <row r="42" spans="1:16" ht="17.25" customHeight="1">
      <c r="A42" s="13" t="s">
        <v>110</v>
      </c>
      <c r="B42" s="14"/>
      <c r="C42" s="15"/>
      <c r="D42" s="8" t="s">
        <v>18</v>
      </c>
      <c r="E42" s="18">
        <v>644500</v>
      </c>
      <c r="F42" s="19">
        <v>644500</v>
      </c>
      <c r="G42" s="19">
        <v>449450</v>
      </c>
      <c r="H42" s="19">
        <v>2400</v>
      </c>
      <c r="I42" s="19">
        <v>0</v>
      </c>
      <c r="J42" s="20">
        <v>130000</v>
      </c>
      <c r="K42" s="21">
        <v>0</v>
      </c>
      <c r="L42" s="19">
        <v>110000</v>
      </c>
      <c r="M42" s="19">
        <v>59450</v>
      </c>
      <c r="N42" s="19">
        <v>500</v>
      </c>
      <c r="O42" s="21">
        <v>20000</v>
      </c>
      <c r="P42" s="20">
        <f t="shared" si="0"/>
        <v>774500</v>
      </c>
    </row>
    <row r="43" spans="1:16" ht="15">
      <c r="A43" s="16" t="s">
        <v>111</v>
      </c>
      <c r="B43" s="16" t="s">
        <v>112</v>
      </c>
      <c r="C43" s="17" t="s">
        <v>99</v>
      </c>
      <c r="D43" s="10" t="s">
        <v>113</v>
      </c>
      <c r="E43" s="22">
        <v>644500</v>
      </c>
      <c r="F43" s="23">
        <v>644500</v>
      </c>
      <c r="G43" s="23">
        <v>449450</v>
      </c>
      <c r="H43" s="23">
        <v>2400</v>
      </c>
      <c r="I43" s="23">
        <v>0</v>
      </c>
      <c r="J43" s="24">
        <v>130000</v>
      </c>
      <c r="K43" s="25">
        <v>0</v>
      </c>
      <c r="L43" s="23">
        <v>110000</v>
      </c>
      <c r="M43" s="23">
        <v>59450</v>
      </c>
      <c r="N43" s="23">
        <v>500</v>
      </c>
      <c r="O43" s="25">
        <v>20000</v>
      </c>
      <c r="P43" s="24">
        <f t="shared" si="0"/>
        <v>774500</v>
      </c>
    </row>
    <row r="44" spans="1:16" ht="31.5" customHeight="1">
      <c r="A44" s="13" t="s">
        <v>114</v>
      </c>
      <c r="B44" s="14"/>
      <c r="C44" s="15"/>
      <c r="D44" s="8" t="s">
        <v>115</v>
      </c>
      <c r="E44" s="18">
        <v>143070274</v>
      </c>
      <c r="F44" s="19">
        <v>143070274</v>
      </c>
      <c r="G44" s="19">
        <v>100576390</v>
      </c>
      <c r="H44" s="19">
        <v>7529366.000000001</v>
      </c>
      <c r="I44" s="19">
        <v>0</v>
      </c>
      <c r="J44" s="20">
        <v>14648679.15</v>
      </c>
      <c r="K44" s="21">
        <v>5713849.390000001</v>
      </c>
      <c r="L44" s="19">
        <v>7868900</v>
      </c>
      <c r="M44" s="19">
        <v>446900</v>
      </c>
      <c r="N44" s="19">
        <v>65600</v>
      </c>
      <c r="O44" s="21">
        <v>6779779.15</v>
      </c>
      <c r="P44" s="20">
        <f t="shared" si="0"/>
        <v>157718953.15</v>
      </c>
    </row>
    <row r="45" spans="1:16" ht="30" customHeight="1">
      <c r="A45" s="13" t="s">
        <v>116</v>
      </c>
      <c r="B45" s="14"/>
      <c r="C45" s="15"/>
      <c r="D45" s="8" t="s">
        <v>115</v>
      </c>
      <c r="E45" s="18">
        <v>143070274</v>
      </c>
      <c r="F45" s="19">
        <v>143070274</v>
      </c>
      <c r="G45" s="19">
        <v>100576390</v>
      </c>
      <c r="H45" s="19">
        <v>7529366.000000001</v>
      </c>
      <c r="I45" s="19">
        <v>0</v>
      </c>
      <c r="J45" s="20">
        <v>14648679.15</v>
      </c>
      <c r="K45" s="21">
        <v>5713849.390000001</v>
      </c>
      <c r="L45" s="19">
        <v>7868900</v>
      </c>
      <c r="M45" s="19">
        <v>446900</v>
      </c>
      <c r="N45" s="19">
        <v>65600</v>
      </c>
      <c r="O45" s="21">
        <v>6779779.15</v>
      </c>
      <c r="P45" s="20">
        <f t="shared" si="0"/>
        <v>157718953.15</v>
      </c>
    </row>
    <row r="46" spans="1:16" ht="38.25" customHeight="1">
      <c r="A46" s="16" t="s">
        <v>117</v>
      </c>
      <c r="B46" s="16" t="s">
        <v>29</v>
      </c>
      <c r="C46" s="17" t="s">
        <v>21</v>
      </c>
      <c r="D46" s="10" t="s">
        <v>118</v>
      </c>
      <c r="E46" s="22">
        <v>1123400</v>
      </c>
      <c r="F46" s="23">
        <v>1123400</v>
      </c>
      <c r="G46" s="23">
        <v>883000</v>
      </c>
      <c r="H46" s="23">
        <v>19400</v>
      </c>
      <c r="I46" s="23">
        <v>0</v>
      </c>
      <c r="J46" s="24">
        <v>0</v>
      </c>
      <c r="K46" s="25">
        <v>0</v>
      </c>
      <c r="L46" s="23">
        <v>0</v>
      </c>
      <c r="M46" s="23">
        <v>0</v>
      </c>
      <c r="N46" s="23">
        <v>0</v>
      </c>
      <c r="O46" s="25">
        <v>0</v>
      </c>
      <c r="P46" s="24">
        <f aca="true" t="shared" si="1" ref="P46:P77">E46+J46</f>
        <v>1123400</v>
      </c>
    </row>
    <row r="47" spans="1:16" ht="15.75" customHeight="1">
      <c r="A47" s="16" t="s">
        <v>119</v>
      </c>
      <c r="B47" s="16" t="s">
        <v>121</v>
      </c>
      <c r="C47" s="17" t="s">
        <v>120</v>
      </c>
      <c r="D47" s="10" t="s">
        <v>122</v>
      </c>
      <c r="E47" s="22">
        <v>29420330.919999998</v>
      </c>
      <c r="F47" s="23">
        <v>29420330.919999998</v>
      </c>
      <c r="G47" s="23">
        <v>19642330.13</v>
      </c>
      <c r="H47" s="23">
        <v>2339086.5</v>
      </c>
      <c r="I47" s="23">
        <v>0</v>
      </c>
      <c r="J47" s="24">
        <v>2403400</v>
      </c>
      <c r="K47" s="25">
        <v>23600</v>
      </c>
      <c r="L47" s="23">
        <v>2379800</v>
      </c>
      <c r="M47" s="23">
        <v>104900</v>
      </c>
      <c r="N47" s="23">
        <v>11800</v>
      </c>
      <c r="O47" s="25">
        <v>23600</v>
      </c>
      <c r="P47" s="24">
        <f t="shared" si="1"/>
        <v>31823730.919999998</v>
      </c>
    </row>
    <row r="48" spans="1:16" ht="39" customHeight="1">
      <c r="A48" s="16" t="s">
        <v>123</v>
      </c>
      <c r="B48" s="16" t="s">
        <v>125</v>
      </c>
      <c r="C48" s="17" t="s">
        <v>124</v>
      </c>
      <c r="D48" s="10" t="s">
        <v>126</v>
      </c>
      <c r="E48" s="22">
        <v>96557735.08</v>
      </c>
      <c r="F48" s="23">
        <v>96557735.08</v>
      </c>
      <c r="G48" s="23">
        <v>68447559.87</v>
      </c>
      <c r="H48" s="23">
        <v>4552544.500000001</v>
      </c>
      <c r="I48" s="23">
        <v>0</v>
      </c>
      <c r="J48" s="24">
        <v>10226945.39</v>
      </c>
      <c r="K48" s="25">
        <v>3999449.39</v>
      </c>
      <c r="L48" s="23">
        <v>5161900</v>
      </c>
      <c r="M48" s="23">
        <v>189800</v>
      </c>
      <c r="N48" s="23">
        <v>36000</v>
      </c>
      <c r="O48" s="25">
        <v>5065045.390000001</v>
      </c>
      <c r="P48" s="24">
        <f t="shared" si="1"/>
        <v>106784680.47</v>
      </c>
    </row>
    <row r="49" spans="1:16" ht="28.5" customHeight="1">
      <c r="A49" s="16" t="s">
        <v>127</v>
      </c>
      <c r="B49" s="16" t="s">
        <v>129</v>
      </c>
      <c r="C49" s="17" t="s">
        <v>128</v>
      </c>
      <c r="D49" s="10" t="s">
        <v>130</v>
      </c>
      <c r="E49" s="22">
        <v>6201027</v>
      </c>
      <c r="F49" s="23">
        <v>6201027</v>
      </c>
      <c r="G49" s="23">
        <v>4547100</v>
      </c>
      <c r="H49" s="23">
        <v>212430</v>
      </c>
      <c r="I49" s="23">
        <v>0</v>
      </c>
      <c r="J49" s="24">
        <v>285200</v>
      </c>
      <c r="K49" s="25">
        <v>0</v>
      </c>
      <c r="L49" s="23">
        <v>285200</v>
      </c>
      <c r="M49" s="23">
        <v>133000</v>
      </c>
      <c r="N49" s="23">
        <v>5800</v>
      </c>
      <c r="O49" s="25">
        <v>0</v>
      </c>
      <c r="P49" s="24">
        <f t="shared" si="1"/>
        <v>6486227</v>
      </c>
    </row>
    <row r="50" spans="1:16" ht="17.25" customHeight="1">
      <c r="A50" s="16" t="s">
        <v>131</v>
      </c>
      <c r="B50" s="16" t="s">
        <v>133</v>
      </c>
      <c r="C50" s="17" t="s">
        <v>132</v>
      </c>
      <c r="D50" s="10" t="s">
        <v>134</v>
      </c>
      <c r="E50" s="22">
        <v>1512791.7899999998</v>
      </c>
      <c r="F50" s="23">
        <v>1512791.7899999998</v>
      </c>
      <c r="G50" s="23">
        <v>1221208.67</v>
      </c>
      <c r="H50" s="23">
        <v>31098.59</v>
      </c>
      <c r="I50" s="23">
        <v>0</v>
      </c>
      <c r="J50" s="24">
        <v>0</v>
      </c>
      <c r="K50" s="25">
        <v>0</v>
      </c>
      <c r="L50" s="23">
        <v>0</v>
      </c>
      <c r="M50" s="23">
        <v>0</v>
      </c>
      <c r="N50" s="23">
        <v>0</v>
      </c>
      <c r="O50" s="25">
        <v>0</v>
      </c>
      <c r="P50" s="24">
        <f t="shared" si="1"/>
        <v>1512791.7899999998</v>
      </c>
    </row>
    <row r="51" spans="1:16" ht="16.5" customHeight="1">
      <c r="A51" s="16" t="s">
        <v>135</v>
      </c>
      <c r="B51" s="16" t="s">
        <v>136</v>
      </c>
      <c r="C51" s="17" t="s">
        <v>132</v>
      </c>
      <c r="D51" s="10" t="s">
        <v>137</v>
      </c>
      <c r="E51" s="22">
        <v>4429808.209999999</v>
      </c>
      <c r="F51" s="23">
        <v>4429808.209999999</v>
      </c>
      <c r="G51" s="23">
        <v>3207191.33</v>
      </c>
      <c r="H51" s="23">
        <v>102901.41</v>
      </c>
      <c r="I51" s="23">
        <v>0</v>
      </c>
      <c r="J51" s="24">
        <v>0</v>
      </c>
      <c r="K51" s="25">
        <v>0</v>
      </c>
      <c r="L51" s="23">
        <v>0</v>
      </c>
      <c r="M51" s="23">
        <v>0</v>
      </c>
      <c r="N51" s="23">
        <v>0</v>
      </c>
      <c r="O51" s="25">
        <v>0</v>
      </c>
      <c r="P51" s="24">
        <f t="shared" si="1"/>
        <v>4429808.209999999</v>
      </c>
    </row>
    <row r="52" spans="1:16" ht="15">
      <c r="A52" s="16" t="s">
        <v>138</v>
      </c>
      <c r="B52" s="16" t="s">
        <v>139</v>
      </c>
      <c r="C52" s="17" t="s">
        <v>132</v>
      </c>
      <c r="D52" s="10" t="s">
        <v>140</v>
      </c>
      <c r="E52" s="22">
        <v>27900</v>
      </c>
      <c r="F52" s="23">
        <v>27900</v>
      </c>
      <c r="G52" s="23">
        <v>0</v>
      </c>
      <c r="H52" s="23">
        <v>0</v>
      </c>
      <c r="I52" s="23">
        <v>0</v>
      </c>
      <c r="J52" s="24">
        <v>90333.76</v>
      </c>
      <c r="K52" s="25">
        <v>90000</v>
      </c>
      <c r="L52" s="23">
        <v>0</v>
      </c>
      <c r="M52" s="23">
        <v>0</v>
      </c>
      <c r="N52" s="23">
        <v>0</v>
      </c>
      <c r="O52" s="25">
        <v>90333.76</v>
      </c>
      <c r="P52" s="24">
        <f t="shared" si="1"/>
        <v>118233.76</v>
      </c>
    </row>
    <row r="53" spans="1:16" ht="15.75" customHeight="1">
      <c r="A53" s="16" t="s">
        <v>141</v>
      </c>
      <c r="B53" s="16" t="s">
        <v>142</v>
      </c>
      <c r="C53" s="17" t="s">
        <v>132</v>
      </c>
      <c r="D53" s="10" t="s">
        <v>143</v>
      </c>
      <c r="E53" s="22">
        <v>1636076</v>
      </c>
      <c r="F53" s="23">
        <v>1636076</v>
      </c>
      <c r="G53" s="23">
        <v>1103200</v>
      </c>
      <c r="H53" s="23">
        <v>167000</v>
      </c>
      <c r="I53" s="23">
        <v>0</v>
      </c>
      <c r="J53" s="24">
        <v>180000</v>
      </c>
      <c r="K53" s="25">
        <v>180000</v>
      </c>
      <c r="L53" s="23">
        <v>0</v>
      </c>
      <c r="M53" s="23">
        <v>0</v>
      </c>
      <c r="N53" s="23">
        <v>0</v>
      </c>
      <c r="O53" s="25">
        <v>180000</v>
      </c>
      <c r="P53" s="24">
        <f t="shared" si="1"/>
        <v>1816076</v>
      </c>
    </row>
    <row r="54" spans="1:16" ht="55.5" customHeight="1" hidden="1">
      <c r="A54" s="16" t="s">
        <v>144</v>
      </c>
      <c r="B54" s="16" t="s">
        <v>145</v>
      </c>
      <c r="C54" s="17" t="s">
        <v>33</v>
      </c>
      <c r="D54" s="10" t="s">
        <v>146</v>
      </c>
      <c r="E54" s="22">
        <v>0</v>
      </c>
      <c r="F54" s="23">
        <v>0</v>
      </c>
      <c r="G54" s="23">
        <v>0</v>
      </c>
      <c r="H54" s="23">
        <v>0</v>
      </c>
      <c r="I54" s="23">
        <v>0</v>
      </c>
      <c r="J54" s="24">
        <v>0</v>
      </c>
      <c r="K54" s="25">
        <v>0</v>
      </c>
      <c r="L54" s="23">
        <v>0</v>
      </c>
      <c r="M54" s="23">
        <v>0</v>
      </c>
      <c r="N54" s="23">
        <v>0</v>
      </c>
      <c r="O54" s="25">
        <v>0</v>
      </c>
      <c r="P54" s="24">
        <f t="shared" si="1"/>
        <v>0</v>
      </c>
    </row>
    <row r="55" spans="1:16" ht="24.75" customHeight="1">
      <c r="A55" s="16" t="s">
        <v>147</v>
      </c>
      <c r="B55" s="16" t="s">
        <v>148</v>
      </c>
      <c r="C55" s="17" t="s">
        <v>37</v>
      </c>
      <c r="D55" s="10" t="s">
        <v>149</v>
      </c>
      <c r="E55" s="22">
        <v>2161205</v>
      </c>
      <c r="F55" s="23">
        <v>2161205</v>
      </c>
      <c r="G55" s="23">
        <v>1524800</v>
      </c>
      <c r="H55" s="23">
        <v>104905</v>
      </c>
      <c r="I55" s="23">
        <v>0</v>
      </c>
      <c r="J55" s="24">
        <v>42000</v>
      </c>
      <c r="K55" s="25">
        <v>0</v>
      </c>
      <c r="L55" s="23">
        <v>42000</v>
      </c>
      <c r="M55" s="23">
        <v>19200</v>
      </c>
      <c r="N55" s="23">
        <v>12000</v>
      </c>
      <c r="O55" s="25">
        <v>0</v>
      </c>
      <c r="P55" s="24">
        <f t="shared" si="1"/>
        <v>2203205</v>
      </c>
    </row>
    <row r="56" spans="1:16" ht="16.5" customHeight="1">
      <c r="A56" s="16" t="s">
        <v>150</v>
      </c>
      <c r="B56" s="16" t="s">
        <v>62</v>
      </c>
      <c r="C56" s="17" t="s">
        <v>58</v>
      </c>
      <c r="D56" s="10" t="s">
        <v>63</v>
      </c>
      <c r="E56" s="22">
        <v>0</v>
      </c>
      <c r="F56" s="23">
        <v>0</v>
      </c>
      <c r="G56" s="23">
        <v>0</v>
      </c>
      <c r="H56" s="23">
        <v>0</v>
      </c>
      <c r="I56" s="23">
        <v>0</v>
      </c>
      <c r="J56" s="24">
        <v>1420800</v>
      </c>
      <c r="K56" s="25">
        <v>1420800</v>
      </c>
      <c r="L56" s="23">
        <v>0</v>
      </c>
      <c r="M56" s="23">
        <v>0</v>
      </c>
      <c r="N56" s="23">
        <v>0</v>
      </c>
      <c r="O56" s="25">
        <v>1420800</v>
      </c>
      <c r="P56" s="24">
        <f t="shared" si="1"/>
        <v>1420800</v>
      </c>
    </row>
    <row r="57" spans="1:16" ht="31.5" customHeight="1">
      <c r="A57" s="13" t="s">
        <v>151</v>
      </c>
      <c r="B57" s="14"/>
      <c r="C57" s="15"/>
      <c r="D57" s="8" t="s">
        <v>251</v>
      </c>
      <c r="E57" s="18">
        <v>17508072</v>
      </c>
      <c r="F57" s="19">
        <v>17508072</v>
      </c>
      <c r="G57" s="19">
        <v>11816000</v>
      </c>
      <c r="H57" s="19">
        <v>211600</v>
      </c>
      <c r="I57" s="19">
        <v>0</v>
      </c>
      <c r="J57" s="20">
        <v>5918264.3</v>
      </c>
      <c r="K57" s="21">
        <v>5858264.3</v>
      </c>
      <c r="L57" s="19">
        <v>48000</v>
      </c>
      <c r="M57" s="19">
        <v>15000</v>
      </c>
      <c r="N57" s="19">
        <v>0</v>
      </c>
      <c r="O57" s="21">
        <v>5870264.3</v>
      </c>
      <c r="P57" s="20">
        <f t="shared" si="1"/>
        <v>23426336.3</v>
      </c>
    </row>
    <row r="58" spans="1:16" ht="28.5" customHeight="1">
      <c r="A58" s="13" t="s">
        <v>152</v>
      </c>
      <c r="B58" s="14"/>
      <c r="C58" s="15"/>
      <c r="D58" s="8" t="s">
        <v>251</v>
      </c>
      <c r="E58" s="18">
        <v>13416972</v>
      </c>
      <c r="F58" s="19">
        <v>13416972</v>
      </c>
      <c r="G58" s="19">
        <v>8642300</v>
      </c>
      <c r="H58" s="19">
        <v>165600</v>
      </c>
      <c r="I58" s="19">
        <v>0</v>
      </c>
      <c r="J58" s="20">
        <v>5858264.3</v>
      </c>
      <c r="K58" s="21">
        <v>5858264.3</v>
      </c>
      <c r="L58" s="19">
        <v>0</v>
      </c>
      <c r="M58" s="19">
        <v>0</v>
      </c>
      <c r="N58" s="19">
        <v>0</v>
      </c>
      <c r="O58" s="21">
        <v>5858264.3</v>
      </c>
      <c r="P58" s="20">
        <f t="shared" si="1"/>
        <v>19275236.3</v>
      </c>
    </row>
    <row r="59" spans="1:16" ht="25.5">
      <c r="A59" s="16" t="s">
        <v>153</v>
      </c>
      <c r="B59" s="16" t="s">
        <v>29</v>
      </c>
      <c r="C59" s="17" t="s">
        <v>21</v>
      </c>
      <c r="D59" s="10" t="s">
        <v>118</v>
      </c>
      <c r="E59" s="22">
        <v>11052700</v>
      </c>
      <c r="F59" s="23">
        <v>11052700</v>
      </c>
      <c r="G59" s="23">
        <v>8642300</v>
      </c>
      <c r="H59" s="23">
        <v>165600</v>
      </c>
      <c r="I59" s="23">
        <v>0</v>
      </c>
      <c r="J59" s="24">
        <v>0</v>
      </c>
      <c r="K59" s="25">
        <v>0</v>
      </c>
      <c r="L59" s="23">
        <v>0</v>
      </c>
      <c r="M59" s="23">
        <v>0</v>
      </c>
      <c r="N59" s="23">
        <v>0</v>
      </c>
      <c r="O59" s="25">
        <v>0</v>
      </c>
      <c r="P59" s="24">
        <f t="shared" si="1"/>
        <v>11052700</v>
      </c>
    </row>
    <row r="60" spans="1:16" ht="25.5">
      <c r="A60" s="16" t="s">
        <v>154</v>
      </c>
      <c r="B60" s="16" t="s">
        <v>156</v>
      </c>
      <c r="C60" s="17" t="s">
        <v>155</v>
      </c>
      <c r="D60" s="10" t="s">
        <v>157</v>
      </c>
      <c r="E60" s="22">
        <v>5000</v>
      </c>
      <c r="F60" s="23">
        <v>5000</v>
      </c>
      <c r="G60" s="23">
        <v>0</v>
      </c>
      <c r="H60" s="23">
        <v>0</v>
      </c>
      <c r="I60" s="23">
        <v>0</v>
      </c>
      <c r="J60" s="24">
        <v>0</v>
      </c>
      <c r="K60" s="25">
        <v>0</v>
      </c>
      <c r="L60" s="23">
        <v>0</v>
      </c>
      <c r="M60" s="23">
        <v>0</v>
      </c>
      <c r="N60" s="23">
        <v>0</v>
      </c>
      <c r="O60" s="25">
        <v>0</v>
      </c>
      <c r="P60" s="24">
        <f t="shared" si="1"/>
        <v>5000</v>
      </c>
    </row>
    <row r="61" spans="1:16" ht="29.25" customHeight="1">
      <c r="A61" s="16" t="s">
        <v>158</v>
      </c>
      <c r="B61" s="16" t="s">
        <v>160</v>
      </c>
      <c r="C61" s="17" t="s">
        <v>159</v>
      </c>
      <c r="D61" s="10" t="s">
        <v>161</v>
      </c>
      <c r="E61" s="22">
        <v>220800</v>
      </c>
      <c r="F61" s="23">
        <v>220800</v>
      </c>
      <c r="G61" s="23">
        <v>0</v>
      </c>
      <c r="H61" s="23">
        <v>0</v>
      </c>
      <c r="I61" s="23">
        <v>0</v>
      </c>
      <c r="J61" s="24">
        <v>0</v>
      </c>
      <c r="K61" s="25">
        <v>0</v>
      </c>
      <c r="L61" s="23">
        <v>0</v>
      </c>
      <c r="M61" s="23">
        <v>0</v>
      </c>
      <c r="N61" s="23">
        <v>0</v>
      </c>
      <c r="O61" s="25">
        <v>0</v>
      </c>
      <c r="P61" s="24">
        <f t="shared" si="1"/>
        <v>220800</v>
      </c>
    </row>
    <row r="62" spans="1:16" ht="39" customHeight="1">
      <c r="A62" s="16" t="s">
        <v>162</v>
      </c>
      <c r="B62" s="16" t="s">
        <v>163</v>
      </c>
      <c r="C62" s="17" t="s">
        <v>159</v>
      </c>
      <c r="D62" s="10" t="s">
        <v>248</v>
      </c>
      <c r="E62" s="22">
        <v>974100</v>
      </c>
      <c r="F62" s="23">
        <v>974100</v>
      </c>
      <c r="G62" s="23">
        <v>0</v>
      </c>
      <c r="H62" s="23">
        <v>0</v>
      </c>
      <c r="I62" s="23">
        <v>0</v>
      </c>
      <c r="J62" s="24">
        <v>0</v>
      </c>
      <c r="K62" s="25">
        <v>0</v>
      </c>
      <c r="L62" s="23">
        <v>0</v>
      </c>
      <c r="M62" s="23">
        <v>0</v>
      </c>
      <c r="N62" s="23">
        <v>0</v>
      </c>
      <c r="O62" s="25">
        <v>0</v>
      </c>
      <c r="P62" s="24">
        <f t="shared" si="1"/>
        <v>974100</v>
      </c>
    </row>
    <row r="63" spans="1:16" ht="30" customHeight="1">
      <c r="A63" s="16" t="s">
        <v>164</v>
      </c>
      <c r="B63" s="16" t="s">
        <v>165</v>
      </c>
      <c r="C63" s="17" t="s">
        <v>159</v>
      </c>
      <c r="D63" s="10" t="s">
        <v>166</v>
      </c>
      <c r="E63" s="22">
        <v>138000</v>
      </c>
      <c r="F63" s="23">
        <v>138000</v>
      </c>
      <c r="G63" s="23">
        <v>0</v>
      </c>
      <c r="H63" s="23">
        <v>0</v>
      </c>
      <c r="I63" s="23">
        <v>0</v>
      </c>
      <c r="J63" s="24">
        <v>0</v>
      </c>
      <c r="K63" s="25">
        <v>0</v>
      </c>
      <c r="L63" s="23">
        <v>0</v>
      </c>
      <c r="M63" s="23">
        <v>0</v>
      </c>
      <c r="N63" s="23">
        <v>0</v>
      </c>
      <c r="O63" s="25">
        <v>0</v>
      </c>
      <c r="P63" s="24">
        <f t="shared" si="1"/>
        <v>138000</v>
      </c>
    </row>
    <row r="64" spans="1:16" ht="28.5" customHeight="1">
      <c r="A64" s="16" t="s">
        <v>167</v>
      </c>
      <c r="B64" s="16" t="s">
        <v>168</v>
      </c>
      <c r="C64" s="17" t="s">
        <v>159</v>
      </c>
      <c r="D64" s="10" t="s">
        <v>169</v>
      </c>
      <c r="E64" s="22">
        <v>24424</v>
      </c>
      <c r="F64" s="23">
        <v>24424</v>
      </c>
      <c r="G64" s="23">
        <v>0</v>
      </c>
      <c r="H64" s="23">
        <v>0</v>
      </c>
      <c r="I64" s="23">
        <v>0</v>
      </c>
      <c r="J64" s="24">
        <v>0</v>
      </c>
      <c r="K64" s="25">
        <v>0</v>
      </c>
      <c r="L64" s="23">
        <v>0</v>
      </c>
      <c r="M64" s="23">
        <v>0</v>
      </c>
      <c r="N64" s="23">
        <v>0</v>
      </c>
      <c r="O64" s="25">
        <v>0</v>
      </c>
      <c r="P64" s="24">
        <f t="shared" si="1"/>
        <v>24424</v>
      </c>
    </row>
    <row r="65" spans="1:16" ht="29.25" customHeight="1">
      <c r="A65" s="16" t="s">
        <v>170</v>
      </c>
      <c r="B65" s="16" t="s">
        <v>171</v>
      </c>
      <c r="C65" s="17" t="s">
        <v>155</v>
      </c>
      <c r="D65" s="10" t="s">
        <v>172</v>
      </c>
      <c r="E65" s="22">
        <v>28942</v>
      </c>
      <c r="F65" s="23">
        <v>28942</v>
      </c>
      <c r="G65" s="23">
        <v>0</v>
      </c>
      <c r="H65" s="23">
        <v>0</v>
      </c>
      <c r="I65" s="23">
        <v>0</v>
      </c>
      <c r="J65" s="24">
        <v>0</v>
      </c>
      <c r="K65" s="25">
        <v>0</v>
      </c>
      <c r="L65" s="23">
        <v>0</v>
      </c>
      <c r="M65" s="23">
        <v>0</v>
      </c>
      <c r="N65" s="23">
        <v>0</v>
      </c>
      <c r="O65" s="25">
        <v>0</v>
      </c>
      <c r="P65" s="24">
        <f t="shared" si="1"/>
        <v>28942</v>
      </c>
    </row>
    <row r="66" spans="1:16" ht="41.25" customHeight="1">
      <c r="A66" s="16" t="s">
        <v>173</v>
      </c>
      <c r="B66" s="16" t="s">
        <v>174</v>
      </c>
      <c r="C66" s="17" t="s">
        <v>33</v>
      </c>
      <c r="D66" s="10" t="s">
        <v>175</v>
      </c>
      <c r="E66" s="22">
        <v>64700</v>
      </c>
      <c r="F66" s="23">
        <v>64700</v>
      </c>
      <c r="G66" s="23">
        <v>0</v>
      </c>
      <c r="H66" s="23">
        <v>0</v>
      </c>
      <c r="I66" s="23">
        <v>0</v>
      </c>
      <c r="J66" s="24">
        <v>0</v>
      </c>
      <c r="K66" s="25">
        <v>0</v>
      </c>
      <c r="L66" s="23">
        <v>0</v>
      </c>
      <c r="M66" s="23">
        <v>0</v>
      </c>
      <c r="N66" s="23">
        <v>0</v>
      </c>
      <c r="O66" s="25">
        <v>0</v>
      </c>
      <c r="P66" s="24">
        <f t="shared" si="1"/>
        <v>64700</v>
      </c>
    </row>
    <row r="67" spans="1:16" ht="63.75" customHeight="1">
      <c r="A67" s="16" t="s">
        <v>176</v>
      </c>
      <c r="B67" s="16" t="s">
        <v>177</v>
      </c>
      <c r="C67" s="17" t="s">
        <v>121</v>
      </c>
      <c r="D67" s="10" t="s">
        <v>178</v>
      </c>
      <c r="E67" s="22">
        <v>449600</v>
      </c>
      <c r="F67" s="23">
        <v>449600</v>
      </c>
      <c r="G67" s="23">
        <v>0</v>
      </c>
      <c r="H67" s="23">
        <v>0</v>
      </c>
      <c r="I67" s="23">
        <v>0</v>
      </c>
      <c r="J67" s="24">
        <v>0</v>
      </c>
      <c r="K67" s="25">
        <v>0</v>
      </c>
      <c r="L67" s="23">
        <v>0</v>
      </c>
      <c r="M67" s="23">
        <v>0</v>
      </c>
      <c r="N67" s="23">
        <v>0</v>
      </c>
      <c r="O67" s="25">
        <v>0</v>
      </c>
      <c r="P67" s="24">
        <f t="shared" si="1"/>
        <v>449600</v>
      </c>
    </row>
    <row r="68" spans="1:16" ht="41.25" customHeight="1">
      <c r="A68" s="16" t="s">
        <v>179</v>
      </c>
      <c r="B68" s="16" t="s">
        <v>180</v>
      </c>
      <c r="C68" s="17" t="s">
        <v>121</v>
      </c>
      <c r="D68" s="10" t="s">
        <v>181</v>
      </c>
      <c r="E68" s="22">
        <v>28706</v>
      </c>
      <c r="F68" s="23">
        <v>28706</v>
      </c>
      <c r="G68" s="23">
        <v>0</v>
      </c>
      <c r="H68" s="23">
        <v>0</v>
      </c>
      <c r="I68" s="23">
        <v>0</v>
      </c>
      <c r="J68" s="24">
        <v>0</v>
      </c>
      <c r="K68" s="25">
        <v>0</v>
      </c>
      <c r="L68" s="23">
        <v>0</v>
      </c>
      <c r="M68" s="23">
        <v>0</v>
      </c>
      <c r="N68" s="23">
        <v>0</v>
      </c>
      <c r="O68" s="25">
        <v>0</v>
      </c>
      <c r="P68" s="24">
        <f t="shared" si="1"/>
        <v>28706</v>
      </c>
    </row>
    <row r="69" spans="1:16" ht="70.5" customHeight="1">
      <c r="A69" s="16" t="s">
        <v>182</v>
      </c>
      <c r="B69" s="16" t="s">
        <v>184</v>
      </c>
      <c r="C69" s="17" t="s">
        <v>183</v>
      </c>
      <c r="D69" s="10" t="s">
        <v>249</v>
      </c>
      <c r="E69" s="22">
        <v>0</v>
      </c>
      <c r="F69" s="23">
        <v>0</v>
      </c>
      <c r="G69" s="23">
        <v>0</v>
      </c>
      <c r="H69" s="23">
        <v>0</v>
      </c>
      <c r="I69" s="23">
        <v>0</v>
      </c>
      <c r="J69" s="24">
        <v>1794083.68</v>
      </c>
      <c r="K69" s="25">
        <v>1794083.68</v>
      </c>
      <c r="L69" s="23">
        <v>0</v>
      </c>
      <c r="M69" s="23">
        <v>0</v>
      </c>
      <c r="N69" s="23">
        <v>0</v>
      </c>
      <c r="O69" s="25">
        <v>1794083.68</v>
      </c>
      <c r="P69" s="24">
        <f t="shared" si="1"/>
        <v>1794083.68</v>
      </c>
    </row>
    <row r="70" spans="1:16" ht="69.75" customHeight="1">
      <c r="A70" s="16" t="s">
        <v>185</v>
      </c>
      <c r="B70" s="16" t="s">
        <v>186</v>
      </c>
      <c r="C70" s="17" t="s">
        <v>183</v>
      </c>
      <c r="D70" s="10" t="s">
        <v>250</v>
      </c>
      <c r="E70" s="22">
        <v>0</v>
      </c>
      <c r="F70" s="23">
        <v>0</v>
      </c>
      <c r="G70" s="23">
        <v>0</v>
      </c>
      <c r="H70" s="23">
        <v>0</v>
      </c>
      <c r="I70" s="23">
        <v>0</v>
      </c>
      <c r="J70" s="24">
        <v>2131020.62</v>
      </c>
      <c r="K70" s="25">
        <v>2131020.62</v>
      </c>
      <c r="L70" s="23">
        <v>0</v>
      </c>
      <c r="M70" s="23">
        <v>0</v>
      </c>
      <c r="N70" s="23">
        <v>0</v>
      </c>
      <c r="O70" s="25">
        <v>2131020.62</v>
      </c>
      <c r="P70" s="24">
        <f t="shared" si="1"/>
        <v>2131020.62</v>
      </c>
    </row>
    <row r="71" spans="1:16" ht="28.5" customHeight="1">
      <c r="A71" s="16" t="s">
        <v>187</v>
      </c>
      <c r="B71" s="16" t="s">
        <v>188</v>
      </c>
      <c r="C71" s="17" t="s">
        <v>129</v>
      </c>
      <c r="D71" s="10" t="s">
        <v>189</v>
      </c>
      <c r="E71" s="22">
        <v>430000</v>
      </c>
      <c r="F71" s="23">
        <v>430000</v>
      </c>
      <c r="G71" s="23">
        <v>0</v>
      </c>
      <c r="H71" s="23">
        <v>0</v>
      </c>
      <c r="I71" s="23">
        <v>0</v>
      </c>
      <c r="J71" s="24">
        <v>0</v>
      </c>
      <c r="K71" s="25">
        <v>0</v>
      </c>
      <c r="L71" s="23">
        <v>0</v>
      </c>
      <c r="M71" s="23">
        <v>0</v>
      </c>
      <c r="N71" s="23">
        <v>0</v>
      </c>
      <c r="O71" s="25">
        <v>0</v>
      </c>
      <c r="P71" s="24">
        <f t="shared" si="1"/>
        <v>430000</v>
      </c>
    </row>
    <row r="72" spans="1:16" ht="66.75" customHeight="1">
      <c r="A72" s="16" t="s">
        <v>190</v>
      </c>
      <c r="B72" s="16" t="s">
        <v>192</v>
      </c>
      <c r="C72" s="17" t="s">
        <v>191</v>
      </c>
      <c r="D72" s="10" t="s">
        <v>193</v>
      </c>
      <c r="E72" s="22">
        <v>0</v>
      </c>
      <c r="F72" s="23">
        <v>0</v>
      </c>
      <c r="G72" s="23">
        <v>0</v>
      </c>
      <c r="H72" s="23">
        <v>0</v>
      </c>
      <c r="I72" s="23">
        <v>0</v>
      </c>
      <c r="J72" s="24">
        <v>1933160</v>
      </c>
      <c r="K72" s="25">
        <v>1933160</v>
      </c>
      <c r="L72" s="23">
        <v>0</v>
      </c>
      <c r="M72" s="23">
        <v>0</v>
      </c>
      <c r="N72" s="23">
        <v>0</v>
      </c>
      <c r="O72" s="25">
        <v>1933160</v>
      </c>
      <c r="P72" s="24">
        <f t="shared" si="1"/>
        <v>1933160</v>
      </c>
    </row>
    <row r="73" spans="1:16" ht="32.25" customHeight="1">
      <c r="A73" s="13" t="s">
        <v>194</v>
      </c>
      <c r="B73" s="14"/>
      <c r="C73" s="15"/>
      <c r="D73" s="8" t="s">
        <v>251</v>
      </c>
      <c r="E73" s="18">
        <v>4091100</v>
      </c>
      <c r="F73" s="19">
        <v>4091100</v>
      </c>
      <c r="G73" s="19">
        <v>3173700</v>
      </c>
      <c r="H73" s="19">
        <v>46000</v>
      </c>
      <c r="I73" s="19">
        <v>0</v>
      </c>
      <c r="J73" s="20">
        <v>60000</v>
      </c>
      <c r="K73" s="21">
        <v>0</v>
      </c>
      <c r="L73" s="19">
        <v>48000</v>
      </c>
      <c r="M73" s="19">
        <v>15000</v>
      </c>
      <c r="N73" s="19">
        <v>0</v>
      </c>
      <c r="O73" s="21">
        <v>12000</v>
      </c>
      <c r="P73" s="20">
        <f t="shared" si="1"/>
        <v>4151100</v>
      </c>
    </row>
    <row r="74" spans="1:16" ht="54.75" customHeight="1">
      <c r="A74" s="16" t="s">
        <v>195</v>
      </c>
      <c r="B74" s="16" t="s">
        <v>196</v>
      </c>
      <c r="C74" s="17" t="s">
        <v>125</v>
      </c>
      <c r="D74" s="10" t="s">
        <v>197</v>
      </c>
      <c r="E74" s="22">
        <v>4091100</v>
      </c>
      <c r="F74" s="23">
        <v>4091100</v>
      </c>
      <c r="G74" s="23">
        <v>3173700</v>
      </c>
      <c r="H74" s="23">
        <v>46000</v>
      </c>
      <c r="I74" s="23">
        <v>0</v>
      </c>
      <c r="J74" s="24">
        <v>60000</v>
      </c>
      <c r="K74" s="25">
        <v>0</v>
      </c>
      <c r="L74" s="23">
        <v>48000</v>
      </c>
      <c r="M74" s="23">
        <v>15000</v>
      </c>
      <c r="N74" s="23">
        <v>0</v>
      </c>
      <c r="O74" s="25">
        <v>12000</v>
      </c>
      <c r="P74" s="24">
        <f t="shared" si="1"/>
        <v>4151100</v>
      </c>
    </row>
    <row r="75" spans="1:16" ht="25.5">
      <c r="A75" s="13" t="s">
        <v>198</v>
      </c>
      <c r="B75" s="14"/>
      <c r="C75" s="15"/>
      <c r="D75" s="8" t="s">
        <v>199</v>
      </c>
      <c r="E75" s="18">
        <v>13300814</v>
      </c>
      <c r="F75" s="19">
        <v>13300814</v>
      </c>
      <c r="G75" s="19">
        <v>9382400</v>
      </c>
      <c r="H75" s="19">
        <v>889000</v>
      </c>
      <c r="I75" s="19">
        <v>0</v>
      </c>
      <c r="J75" s="20">
        <v>753058</v>
      </c>
      <c r="K75" s="21">
        <v>292558</v>
      </c>
      <c r="L75" s="19">
        <v>455200</v>
      </c>
      <c r="M75" s="19">
        <v>222400</v>
      </c>
      <c r="N75" s="19">
        <v>125400</v>
      </c>
      <c r="O75" s="21">
        <v>297858</v>
      </c>
      <c r="P75" s="20">
        <f t="shared" si="1"/>
        <v>14053872</v>
      </c>
    </row>
    <row r="76" spans="1:16" ht="26.25" customHeight="1">
      <c r="A76" s="13" t="s">
        <v>200</v>
      </c>
      <c r="B76" s="14"/>
      <c r="C76" s="15"/>
      <c r="D76" s="8" t="s">
        <v>199</v>
      </c>
      <c r="E76" s="18">
        <v>7773872</v>
      </c>
      <c r="F76" s="19">
        <v>7773872</v>
      </c>
      <c r="G76" s="19">
        <v>5276900</v>
      </c>
      <c r="H76" s="19">
        <v>525000</v>
      </c>
      <c r="I76" s="19">
        <v>0</v>
      </c>
      <c r="J76" s="20">
        <v>513100</v>
      </c>
      <c r="K76" s="21">
        <v>268100</v>
      </c>
      <c r="L76" s="19">
        <v>239700</v>
      </c>
      <c r="M76" s="19">
        <v>67400</v>
      </c>
      <c r="N76" s="19">
        <v>115400</v>
      </c>
      <c r="O76" s="21">
        <v>273400</v>
      </c>
      <c r="P76" s="20">
        <f t="shared" si="1"/>
        <v>8286972</v>
      </c>
    </row>
    <row r="77" spans="1:16" ht="41.25" customHeight="1">
      <c r="A77" s="16" t="s">
        <v>201</v>
      </c>
      <c r="B77" s="16" t="s">
        <v>29</v>
      </c>
      <c r="C77" s="17" t="s">
        <v>21</v>
      </c>
      <c r="D77" s="10" t="s">
        <v>118</v>
      </c>
      <c r="E77" s="22">
        <v>922100</v>
      </c>
      <c r="F77" s="23">
        <v>922100</v>
      </c>
      <c r="G77" s="23">
        <v>751100</v>
      </c>
      <c r="H77" s="23">
        <v>0</v>
      </c>
      <c r="I77" s="23">
        <v>0</v>
      </c>
      <c r="J77" s="24">
        <v>0</v>
      </c>
      <c r="K77" s="25">
        <v>0</v>
      </c>
      <c r="L77" s="23">
        <v>0</v>
      </c>
      <c r="M77" s="23">
        <v>0</v>
      </c>
      <c r="N77" s="23">
        <v>0</v>
      </c>
      <c r="O77" s="25">
        <v>0</v>
      </c>
      <c r="P77" s="24">
        <f t="shared" si="1"/>
        <v>922100</v>
      </c>
    </row>
    <row r="78" spans="1:16" ht="19.5" customHeight="1">
      <c r="A78" s="16" t="s">
        <v>202</v>
      </c>
      <c r="B78" s="16" t="s">
        <v>204</v>
      </c>
      <c r="C78" s="17" t="s">
        <v>203</v>
      </c>
      <c r="D78" s="10" t="s">
        <v>205</v>
      </c>
      <c r="E78" s="22">
        <v>673022</v>
      </c>
      <c r="F78" s="23">
        <v>673022</v>
      </c>
      <c r="G78" s="23">
        <v>466700</v>
      </c>
      <c r="H78" s="23">
        <v>45100</v>
      </c>
      <c r="I78" s="23">
        <v>0</v>
      </c>
      <c r="J78" s="24">
        <v>37000</v>
      </c>
      <c r="K78" s="25">
        <v>27000</v>
      </c>
      <c r="L78" s="23">
        <v>4700</v>
      </c>
      <c r="M78" s="23">
        <v>0</v>
      </c>
      <c r="N78" s="23">
        <v>0</v>
      </c>
      <c r="O78" s="25">
        <v>32300</v>
      </c>
      <c r="P78" s="24">
        <f aca="true" t="shared" si="2" ref="P78:P93">E78+J78</f>
        <v>710022</v>
      </c>
    </row>
    <row r="79" spans="1:16" ht="18.75" customHeight="1">
      <c r="A79" s="16" t="s">
        <v>206</v>
      </c>
      <c r="B79" s="16" t="s">
        <v>207</v>
      </c>
      <c r="C79" s="17" t="s">
        <v>203</v>
      </c>
      <c r="D79" s="10" t="s">
        <v>208</v>
      </c>
      <c r="E79" s="22">
        <v>864950</v>
      </c>
      <c r="F79" s="23">
        <v>864950</v>
      </c>
      <c r="G79" s="23">
        <v>561300</v>
      </c>
      <c r="H79" s="23">
        <v>58250</v>
      </c>
      <c r="I79" s="23">
        <v>0</v>
      </c>
      <c r="J79" s="24">
        <v>27000</v>
      </c>
      <c r="K79" s="25">
        <v>0</v>
      </c>
      <c r="L79" s="23">
        <v>27000</v>
      </c>
      <c r="M79" s="23">
        <v>7000</v>
      </c>
      <c r="N79" s="23">
        <v>7300</v>
      </c>
      <c r="O79" s="25">
        <v>0</v>
      </c>
      <c r="P79" s="24">
        <f t="shared" si="2"/>
        <v>891950</v>
      </c>
    </row>
    <row r="80" spans="1:16" ht="25.5">
      <c r="A80" s="16" t="s">
        <v>209</v>
      </c>
      <c r="B80" s="16" t="s">
        <v>211</v>
      </c>
      <c r="C80" s="17" t="s">
        <v>210</v>
      </c>
      <c r="D80" s="10" t="s">
        <v>212</v>
      </c>
      <c r="E80" s="22">
        <v>3231400</v>
      </c>
      <c r="F80" s="23">
        <v>3231400</v>
      </c>
      <c r="G80" s="23">
        <v>1942300</v>
      </c>
      <c r="H80" s="23">
        <v>402850</v>
      </c>
      <c r="I80" s="23">
        <v>0</v>
      </c>
      <c r="J80" s="24">
        <v>241000</v>
      </c>
      <c r="K80" s="25">
        <v>35000</v>
      </c>
      <c r="L80" s="23">
        <v>206000</v>
      </c>
      <c r="M80" s="23">
        <v>60400</v>
      </c>
      <c r="N80" s="23">
        <v>108100</v>
      </c>
      <c r="O80" s="25">
        <v>35000</v>
      </c>
      <c r="P80" s="24">
        <f t="shared" si="2"/>
        <v>3472400</v>
      </c>
    </row>
    <row r="81" spans="1:16" ht="25.5">
      <c r="A81" s="16" t="s">
        <v>213</v>
      </c>
      <c r="B81" s="16" t="s">
        <v>215</v>
      </c>
      <c r="C81" s="17" t="s">
        <v>214</v>
      </c>
      <c r="D81" s="10" t="s">
        <v>216</v>
      </c>
      <c r="E81" s="22">
        <v>1964200</v>
      </c>
      <c r="F81" s="23">
        <v>1964200</v>
      </c>
      <c r="G81" s="23">
        <v>1555500</v>
      </c>
      <c r="H81" s="23">
        <v>18800</v>
      </c>
      <c r="I81" s="23">
        <v>0</v>
      </c>
      <c r="J81" s="24">
        <v>2000</v>
      </c>
      <c r="K81" s="25">
        <v>0</v>
      </c>
      <c r="L81" s="23">
        <v>2000</v>
      </c>
      <c r="M81" s="23">
        <v>0</v>
      </c>
      <c r="N81" s="23">
        <v>0</v>
      </c>
      <c r="O81" s="25">
        <v>0</v>
      </c>
      <c r="P81" s="24">
        <f t="shared" si="2"/>
        <v>1966200</v>
      </c>
    </row>
    <row r="82" spans="1:16" ht="18.75" customHeight="1">
      <c r="A82" s="16" t="s">
        <v>217</v>
      </c>
      <c r="B82" s="16" t="s">
        <v>218</v>
      </c>
      <c r="C82" s="17" t="s">
        <v>214</v>
      </c>
      <c r="D82" s="10" t="s">
        <v>219</v>
      </c>
      <c r="E82" s="22">
        <v>118200</v>
      </c>
      <c r="F82" s="23">
        <v>118200</v>
      </c>
      <c r="G82" s="23">
        <v>0</v>
      </c>
      <c r="H82" s="23">
        <v>0</v>
      </c>
      <c r="I82" s="23">
        <v>0</v>
      </c>
      <c r="J82" s="24">
        <v>206100</v>
      </c>
      <c r="K82" s="25">
        <v>206100</v>
      </c>
      <c r="L82" s="23">
        <v>0</v>
      </c>
      <c r="M82" s="23">
        <v>0</v>
      </c>
      <c r="N82" s="23">
        <v>0</v>
      </c>
      <c r="O82" s="25">
        <v>206100</v>
      </c>
      <c r="P82" s="24">
        <f t="shared" si="2"/>
        <v>324300</v>
      </c>
    </row>
    <row r="83" spans="1:16" ht="28.5" customHeight="1">
      <c r="A83" s="13" t="s">
        <v>220</v>
      </c>
      <c r="B83" s="14"/>
      <c r="C83" s="15"/>
      <c r="D83" s="8" t="s">
        <v>199</v>
      </c>
      <c r="E83" s="18">
        <v>5526942</v>
      </c>
      <c r="F83" s="19">
        <v>5526942</v>
      </c>
      <c r="G83" s="19">
        <v>4105500</v>
      </c>
      <c r="H83" s="19">
        <v>364000</v>
      </c>
      <c r="I83" s="19">
        <v>0</v>
      </c>
      <c r="J83" s="20">
        <v>239958</v>
      </c>
      <c r="K83" s="21">
        <v>24458</v>
      </c>
      <c r="L83" s="19">
        <v>215500</v>
      </c>
      <c r="M83" s="19">
        <v>155000</v>
      </c>
      <c r="N83" s="19">
        <v>10000</v>
      </c>
      <c r="O83" s="21">
        <v>24458</v>
      </c>
      <c r="P83" s="20">
        <f t="shared" si="2"/>
        <v>5766900</v>
      </c>
    </row>
    <row r="84" spans="1:16" ht="18" customHeight="1">
      <c r="A84" s="16" t="s">
        <v>221</v>
      </c>
      <c r="B84" s="16" t="s">
        <v>222</v>
      </c>
      <c r="C84" s="17" t="s">
        <v>128</v>
      </c>
      <c r="D84" s="10" t="s">
        <v>223</v>
      </c>
      <c r="E84" s="22">
        <v>5526942</v>
      </c>
      <c r="F84" s="23">
        <v>5526942</v>
      </c>
      <c r="G84" s="23">
        <v>4105500</v>
      </c>
      <c r="H84" s="23">
        <v>364000</v>
      </c>
      <c r="I84" s="23">
        <v>0</v>
      </c>
      <c r="J84" s="24">
        <v>239958</v>
      </c>
      <c r="K84" s="25">
        <v>24458</v>
      </c>
      <c r="L84" s="23">
        <v>215500</v>
      </c>
      <c r="M84" s="23">
        <v>155000</v>
      </c>
      <c r="N84" s="23">
        <v>10000</v>
      </c>
      <c r="O84" s="25">
        <v>24458</v>
      </c>
      <c r="P84" s="24">
        <f t="shared" si="2"/>
        <v>5766900</v>
      </c>
    </row>
    <row r="85" spans="1:16" ht="30" customHeight="1">
      <c r="A85" s="13" t="s">
        <v>224</v>
      </c>
      <c r="B85" s="14"/>
      <c r="C85" s="15"/>
      <c r="D85" s="8" t="s">
        <v>225</v>
      </c>
      <c r="E85" s="18">
        <v>15999165</v>
      </c>
      <c r="F85" s="19">
        <v>15608150</v>
      </c>
      <c r="G85" s="19">
        <v>2864900</v>
      </c>
      <c r="H85" s="19">
        <v>39600</v>
      </c>
      <c r="I85" s="19">
        <v>0</v>
      </c>
      <c r="J85" s="20">
        <v>1542600</v>
      </c>
      <c r="K85" s="21">
        <v>1542600</v>
      </c>
      <c r="L85" s="19">
        <v>0</v>
      </c>
      <c r="M85" s="19">
        <v>0</v>
      </c>
      <c r="N85" s="19">
        <v>0</v>
      </c>
      <c r="O85" s="21">
        <v>1542600</v>
      </c>
      <c r="P85" s="20">
        <f t="shared" si="2"/>
        <v>17541765</v>
      </c>
    </row>
    <row r="86" spans="1:16" ht="27.75" customHeight="1">
      <c r="A86" s="13" t="s">
        <v>226</v>
      </c>
      <c r="B86" s="14"/>
      <c r="C86" s="15"/>
      <c r="D86" s="8" t="s">
        <v>225</v>
      </c>
      <c r="E86" s="18">
        <v>15999165</v>
      </c>
      <c r="F86" s="19">
        <v>15608150</v>
      </c>
      <c r="G86" s="19">
        <v>2864900</v>
      </c>
      <c r="H86" s="19">
        <v>39600</v>
      </c>
      <c r="I86" s="19">
        <v>0</v>
      </c>
      <c r="J86" s="20">
        <v>1542600</v>
      </c>
      <c r="K86" s="21">
        <v>1542600</v>
      </c>
      <c r="L86" s="19">
        <v>0</v>
      </c>
      <c r="M86" s="19">
        <v>0</v>
      </c>
      <c r="N86" s="19">
        <v>0</v>
      </c>
      <c r="O86" s="21">
        <v>1542600</v>
      </c>
      <c r="P86" s="20">
        <f t="shared" si="2"/>
        <v>17541765</v>
      </c>
    </row>
    <row r="87" spans="1:16" ht="40.5" customHeight="1">
      <c r="A87" s="16" t="s">
        <v>227</v>
      </c>
      <c r="B87" s="16" t="s">
        <v>29</v>
      </c>
      <c r="C87" s="17" t="s">
        <v>21</v>
      </c>
      <c r="D87" s="10" t="s">
        <v>118</v>
      </c>
      <c r="E87" s="22">
        <v>3685100</v>
      </c>
      <c r="F87" s="23">
        <v>3685100</v>
      </c>
      <c r="G87" s="23">
        <v>2864900</v>
      </c>
      <c r="H87" s="23">
        <v>39600</v>
      </c>
      <c r="I87" s="23">
        <v>0</v>
      </c>
      <c r="J87" s="24">
        <v>45000</v>
      </c>
      <c r="K87" s="25">
        <v>45000</v>
      </c>
      <c r="L87" s="23">
        <v>0</v>
      </c>
      <c r="M87" s="23">
        <v>0</v>
      </c>
      <c r="N87" s="23">
        <v>0</v>
      </c>
      <c r="O87" s="25">
        <v>45000</v>
      </c>
      <c r="P87" s="24">
        <f t="shared" si="2"/>
        <v>3730100</v>
      </c>
    </row>
    <row r="88" spans="1:16" ht="0.75" customHeight="1">
      <c r="A88" s="16" t="s">
        <v>228</v>
      </c>
      <c r="B88" s="16" t="s">
        <v>84</v>
      </c>
      <c r="C88" s="17" t="s">
        <v>80</v>
      </c>
      <c r="D88" s="10" t="s">
        <v>85</v>
      </c>
      <c r="E88" s="22">
        <v>0</v>
      </c>
      <c r="F88" s="23">
        <v>0</v>
      </c>
      <c r="G88" s="23">
        <v>0</v>
      </c>
      <c r="H88" s="23">
        <v>0</v>
      </c>
      <c r="I88" s="23">
        <v>0</v>
      </c>
      <c r="J88" s="24">
        <v>0</v>
      </c>
      <c r="K88" s="25">
        <v>0</v>
      </c>
      <c r="L88" s="23">
        <v>0</v>
      </c>
      <c r="M88" s="23">
        <v>0</v>
      </c>
      <c r="N88" s="23">
        <v>0</v>
      </c>
      <c r="O88" s="25">
        <v>0</v>
      </c>
      <c r="P88" s="24">
        <f t="shared" si="2"/>
        <v>0</v>
      </c>
    </row>
    <row r="89" spans="1:16" ht="18" customHeight="1">
      <c r="A89" s="16" t="s">
        <v>229</v>
      </c>
      <c r="B89" s="16" t="s">
        <v>230</v>
      </c>
      <c r="C89" s="17" t="s">
        <v>25</v>
      </c>
      <c r="D89" s="10" t="s">
        <v>231</v>
      </c>
      <c r="E89" s="22">
        <v>391015</v>
      </c>
      <c r="F89" s="23">
        <v>0</v>
      </c>
      <c r="G89" s="23">
        <v>0</v>
      </c>
      <c r="H89" s="23">
        <v>0</v>
      </c>
      <c r="I89" s="23">
        <v>0</v>
      </c>
      <c r="J89" s="24">
        <v>0</v>
      </c>
      <c r="K89" s="25">
        <v>0</v>
      </c>
      <c r="L89" s="23">
        <v>0</v>
      </c>
      <c r="M89" s="23">
        <v>0</v>
      </c>
      <c r="N89" s="23">
        <v>0</v>
      </c>
      <c r="O89" s="25">
        <v>0</v>
      </c>
      <c r="P89" s="24">
        <f t="shared" si="2"/>
        <v>391015</v>
      </c>
    </row>
    <row r="90" spans="1:16" ht="39" customHeight="1">
      <c r="A90" s="16" t="s">
        <v>232</v>
      </c>
      <c r="B90" s="16" t="s">
        <v>233</v>
      </c>
      <c r="C90" s="17" t="s">
        <v>26</v>
      </c>
      <c r="D90" s="10" t="s">
        <v>234</v>
      </c>
      <c r="E90" s="22">
        <v>7045300</v>
      </c>
      <c r="F90" s="23">
        <v>7045300</v>
      </c>
      <c r="G90" s="23">
        <v>0</v>
      </c>
      <c r="H90" s="23">
        <v>0</v>
      </c>
      <c r="I90" s="23">
        <v>0</v>
      </c>
      <c r="J90" s="24">
        <v>0</v>
      </c>
      <c r="K90" s="25">
        <v>0</v>
      </c>
      <c r="L90" s="23">
        <v>0</v>
      </c>
      <c r="M90" s="23">
        <v>0</v>
      </c>
      <c r="N90" s="23">
        <v>0</v>
      </c>
      <c r="O90" s="25">
        <v>0</v>
      </c>
      <c r="P90" s="24">
        <f t="shared" si="2"/>
        <v>7045300</v>
      </c>
    </row>
    <row r="91" spans="1:16" ht="41.25" customHeight="1">
      <c r="A91" s="16" t="s">
        <v>235</v>
      </c>
      <c r="B91" s="16" t="s">
        <v>236</v>
      </c>
      <c r="C91" s="17" t="s">
        <v>26</v>
      </c>
      <c r="D91" s="10" t="s">
        <v>237</v>
      </c>
      <c r="E91" s="22">
        <v>4707750</v>
      </c>
      <c r="F91" s="23">
        <v>4707750</v>
      </c>
      <c r="G91" s="23">
        <v>0</v>
      </c>
      <c r="H91" s="23">
        <v>0</v>
      </c>
      <c r="I91" s="23">
        <v>0</v>
      </c>
      <c r="J91" s="24">
        <v>1497600</v>
      </c>
      <c r="K91" s="25">
        <v>1497600</v>
      </c>
      <c r="L91" s="23">
        <v>0</v>
      </c>
      <c r="M91" s="23">
        <v>0</v>
      </c>
      <c r="N91" s="23">
        <v>0</v>
      </c>
      <c r="O91" s="25">
        <v>1497600</v>
      </c>
      <c r="P91" s="24">
        <f t="shared" si="2"/>
        <v>6205350</v>
      </c>
    </row>
    <row r="92" spans="1:16" ht="42" customHeight="1">
      <c r="A92" s="16" t="s">
        <v>238</v>
      </c>
      <c r="B92" s="16" t="s">
        <v>239</v>
      </c>
      <c r="C92" s="17" t="s">
        <v>26</v>
      </c>
      <c r="D92" s="10" t="s">
        <v>240</v>
      </c>
      <c r="E92" s="22">
        <v>170000</v>
      </c>
      <c r="F92" s="23">
        <v>170000</v>
      </c>
      <c r="G92" s="23">
        <v>0</v>
      </c>
      <c r="H92" s="23">
        <v>0</v>
      </c>
      <c r="I92" s="23">
        <v>0</v>
      </c>
      <c r="J92" s="24">
        <v>0</v>
      </c>
      <c r="K92" s="25">
        <v>0</v>
      </c>
      <c r="L92" s="23">
        <v>0</v>
      </c>
      <c r="M92" s="23">
        <v>0</v>
      </c>
      <c r="N92" s="23">
        <v>0</v>
      </c>
      <c r="O92" s="25">
        <v>0</v>
      </c>
      <c r="P92" s="24">
        <f t="shared" si="2"/>
        <v>170000</v>
      </c>
    </row>
    <row r="93" spans="1:16" ht="25.5" customHeight="1">
      <c r="A93" s="11" t="s">
        <v>241</v>
      </c>
      <c r="B93" s="11" t="s">
        <v>241</v>
      </c>
      <c r="C93" s="12" t="s">
        <v>241</v>
      </c>
      <c r="D93" s="9" t="s">
        <v>242</v>
      </c>
      <c r="E93" s="18">
        <v>246706776</v>
      </c>
      <c r="F93" s="18">
        <f>225581761+20734000</f>
        <v>246315761</v>
      </c>
      <c r="G93" s="18">
        <v>149325140</v>
      </c>
      <c r="H93" s="18">
        <v>9288866</v>
      </c>
      <c r="I93" s="18">
        <v>0</v>
      </c>
      <c r="J93" s="20">
        <v>41619527.45</v>
      </c>
      <c r="K93" s="20">
        <v>31536697.69</v>
      </c>
      <c r="L93" s="18">
        <f>8973412+49000</f>
        <v>9022412</v>
      </c>
      <c r="M93" s="18">
        <v>743750</v>
      </c>
      <c r="N93" s="18">
        <v>191500</v>
      </c>
      <c r="O93" s="20">
        <f>32646115.45-49000</f>
        <v>32597115.45</v>
      </c>
      <c r="P93" s="20">
        <f t="shared" si="2"/>
        <v>288326303.45</v>
      </c>
    </row>
    <row r="94" ht="13.5" customHeight="1"/>
    <row r="96" spans="2:11" s="6" customFormat="1" ht="15.75">
      <c r="B96" s="26" t="s">
        <v>245</v>
      </c>
      <c r="K96" s="26" t="s">
        <v>246</v>
      </c>
    </row>
  </sheetData>
  <sheetProtection/>
  <mergeCells count="26">
    <mergeCell ref="L10:L12"/>
    <mergeCell ref="M10:N10"/>
    <mergeCell ref="M1:P1"/>
    <mergeCell ref="M2:P4"/>
    <mergeCell ref="O10:O12"/>
    <mergeCell ref="P9:P12"/>
    <mergeCell ref="J9:O9"/>
    <mergeCell ref="J10:J12"/>
    <mergeCell ref="K10:K12"/>
    <mergeCell ref="M11:M12"/>
    <mergeCell ref="E10:E12"/>
    <mergeCell ref="G11:G12"/>
    <mergeCell ref="H11:H12"/>
    <mergeCell ref="I10:I12"/>
    <mergeCell ref="F10:F12"/>
    <mergeCell ref="G10:H10"/>
    <mergeCell ref="N11:N12"/>
    <mergeCell ref="A5:P5"/>
    <mergeCell ref="A6:P6"/>
    <mergeCell ref="A9:A12"/>
    <mergeCell ref="B9:B12"/>
    <mergeCell ref="C9:C12"/>
    <mergeCell ref="D9:D12"/>
    <mergeCell ref="A7:B7"/>
    <mergeCell ref="A8:B8"/>
    <mergeCell ref="E9:I9"/>
  </mergeCells>
  <printOptions/>
  <pageMargins left="0.2755905511811024" right="0.2755905511811024" top="0.8267716535433072" bottom="0.2755905511811024" header="0" footer="0"/>
  <pageSetup fitToHeight="500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olena_kucheruk1969@ukr.net</dc:creator>
  <cp:keywords/>
  <dc:description/>
  <cp:lastModifiedBy>Gruzd</cp:lastModifiedBy>
  <cp:lastPrinted>2020-12-04T12:25:53Z</cp:lastPrinted>
  <dcterms:created xsi:type="dcterms:W3CDTF">2020-12-04T07:59:29Z</dcterms:created>
  <dcterms:modified xsi:type="dcterms:W3CDTF">2020-12-23T11:51:29Z</dcterms:modified>
  <cp:category/>
  <cp:version/>
  <cp:contentType/>
  <cp:contentStatus/>
</cp:coreProperties>
</file>