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362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<sst xmlns="http://schemas.openxmlformats.org/spreadsheetml/2006/main" count="127" uniqueCount="121">
  <si>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</si>
  <si>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</si>
  <si>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</si>
  <si>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</si>
  <si>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</si>
  <si>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</si>
  <si>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</si>
  <si>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</si>
  <si>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</si>
  <si>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</si>
  <si>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</si>
  <si>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</si>
  <si>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</si>
  <si>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</si>
  <si>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</si>
  <si>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</si>
  <si>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</si>
  <si>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</si>
  <si>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</si>
  <si>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</si>
  <si>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</si>
  <si>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</si>
  <si>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</si>
  <si>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</si>
  <si>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</si>
  <si>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</si>
  <si>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</si>
  <si>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</si>
  <si>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</si>
  <si>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</si>
  <si>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</si>
  <si>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</si>
  <si>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</si>
  <si>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</si>
  <si>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</si>
  <si>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</si>
  <si>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</si>
  <si>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</si>
  <si>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</si>
  <si>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</si>
  <si>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</si>
  <si>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</si>
  <si>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</si>
  <si>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</si>
  <si>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</si>
  <si>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</si>
  <si>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</si>
  <si>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</si>
  <si>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</si>
  <si>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</si>
  <si>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</si>
  <si>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</si>
  <si>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</si>
  <si>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</si>
  <si>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</si>
  <si>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</si>
  <si>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</si>
  <si>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</si>
  <si>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</si>
  <si>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</si>
  <si>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</si>
  <si>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</si>
  <si>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</si>
  <si>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</si>
  <si>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</si>
  <si>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Освітня субвенція з державного бюджету місцевим бюджетам</t>
  </si>
  <si>
    <t>ВСЬОГО ДОХОДІВ</t>
  </si>
  <si>
    <t>Найменування надходжень</t>
  </si>
  <si>
    <t>% виконання</t>
  </si>
  <si>
    <t>Фактично надійшло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</si>
  <si>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</si>
  <si>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Інші джерела власних надходжень бюджетних установ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</si>
  <si>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держава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</si>
  <si>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</si>
  <si>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лісових ресурсів</t>
  </si>
  <si>
    <t>Рентна плата та плата за використання інших природних ресурсів</t>
  </si>
  <si>
    <t>РАЗОМ ДОХОДІВ без урахування трансфертів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</si>
  <si>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</si>
  <si>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особами,які є власниками об`єктів нежитлової нерухомості</t>
  </si>
  <si>
    <t>Плата за розміщення тимчасово вільних коштів місцевих бюджетів </t>
  </si>
  <si>
    <t>Адміністративний збір за державну реєстрацію речових прав на нерухоме майно та їх обтяжень</t>
  </si>
  <si>
    <t xml:space="preserve">    Додаток  1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</si>
  <si>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</si>
  <si>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</si>
  <si>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</si>
  <si>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</si>
  <si>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Секретар міської ради</t>
  </si>
  <si>
    <t>14021900   140319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</si>
  <si>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</si>
  <si>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</si>
  <si>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</si>
  <si>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</si>
  <si>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</si>
  <si>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Інші субвенції з місцевого бюджету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</si>
  <si>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</si>
  <si>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</si>
  <si>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</si>
  <si>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</si>
  <si>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</si>
  <si>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користування надрами для видобування корисних копалин загальнодержавного значення </t>
  </si>
  <si>
    <t>Плата за встановлення земельного сервітуту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</si>
  <si>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</si>
  <si>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</si>
  <si>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</si>
  <si>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Звіт про виконання доходної частини бюджету Славутської міської 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</si>
  <si>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</si>
  <si>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</si>
  <si>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</si>
  <si>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Рентна плата за користування надрами загальнодержавного значення</t>
  </si>
  <si>
    <t>Світлана  ФЕДОРЧУК</t>
  </si>
  <si>
    <t xml:space="preserve"> територіальної громади за І півріччя 2022 року</t>
  </si>
  <si>
    <t>Затверджено розписом на 2022 рік з урахуванням змін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</si>
  <si>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</si>
  <si>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суб'єктами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</si>
  <si>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</si>
  <si>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(грн)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</si>
  <si>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послуг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</si>
  <si>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відповіддної додаткової дотації з державного бюджету</t>
  </si>
  <si>
    <t>Кошти від відчуження майна, що належить Автономній Республіці Крим та майна, що перебуває в комунальній власності</t>
  </si>
  <si>
    <t>Державне мито, пов`язане з видачею та оформленням закордонних паспортів (посвідок) та паспортів громадян України</t>
  </si>
  <si>
    <t>до рішення міської ради від 29.07.2022 №10-19/2022 «Про затвердження звіту про виконання бюджету Славутської міської територіальної громади за І півріччя 2022 року»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</si>
</sst>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#,##0.00&quot;р.&quot;"/>
    <numFmt numFmtId="192" formatCode="#,##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5"/>
      <name val="Times New Roman"/>
      <family val="1"/>
    </font>
    <font>
      <sz val="9.5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28" fillId="14" borderId="1" applyNumberFormat="0" applyAlignment="0" applyProtection="0"/>
    <xf numFmtId="9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1" applyNumberFormat="0" applyAlignment="0" applyProtection="0"/>
    <xf numFmtId="0" fontId="10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5" borderId="0" applyNumberFormat="0" applyBorder="0" applyAlignment="0" applyProtection="0"/>
    <xf numFmtId="0" fontId="0" fillId="26" borderId="8" applyNumberFormat="0" applyFont="0" applyAlignment="0" applyProtection="0"/>
    <xf numFmtId="0" fontId="41" fillId="24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2" fontId="1" fillId="0" borderId="0" xfId="0" applyNumberFormat="1" applyFont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190" fontId="2" fillId="0" borderId="10" xfId="0" applyNumberFormat="1" applyFont="1" applyFill="1" applyBorder="1" applyAlignment="1">
      <alignment vertical="center"/>
    </xf>
    <xf numFmtId="190" fontId="1" fillId="0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Fill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190" fontId="1" fillId="0" borderId="0" xfId="0" applyNumberFormat="1" applyFont="1" applyFill="1" applyAlignment="1">
      <alignment/>
    </xf>
    <xf numFmtId="3" fontId="1" fillId="0" borderId="11" xfId="0" applyNumberFormat="1" applyFont="1" applyFill="1" applyBorder="1" applyAlignment="1">
      <alignment vertical="center"/>
    </xf>
    <xf numFmtId="1" fontId="2" fillId="0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/>
    </xf>
    <xf numFmtId="3" fontId="2" fillId="27" borderId="10" xfId="0" applyNumberFormat="1" applyFont="1" applyFill="1" applyBorder="1" applyAlignment="1">
      <alignment vertical="center"/>
    </xf>
    <xf numFmtId="190" fontId="2" fillId="27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/>
    </xf>
    <xf numFmtId="3" fontId="1" fillId="0" borderId="12" xfId="0" applyNumberFormat="1" applyFont="1" applyFill="1" applyBorder="1" applyAlignment="1">
      <alignment vertical="center"/>
    </xf>
    <xf numFmtId="1" fontId="1" fillId="0" borderId="12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1" fontId="3" fillId="0" borderId="0" xfId="0" applyNumberFormat="1" applyFont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2" fillId="27" borderId="14" xfId="0" applyFont="1" applyFill="1" applyBorder="1" applyAlignment="1">
      <alignment horizontal="center" vertical="center" wrapText="1"/>
    </xf>
    <xf numFmtId="0" fontId="2" fillId="27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колірна тема 1" xfId="21"/>
    <cellStyle name="20% – колірна тема 2" xfId="22"/>
    <cellStyle name="20% – колірна тема 3" xfId="23"/>
    <cellStyle name="20% – колірна тема 4" xfId="24"/>
    <cellStyle name="20% – колірна тема 5" xfId="25"/>
    <cellStyle name="20% – колірна тема 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колірна тема 1" xfId="33"/>
    <cellStyle name="40% – колірна тема 2" xfId="34"/>
    <cellStyle name="40% – колірна тема 3" xfId="35"/>
    <cellStyle name="40% – колірна тема 4" xfId="36"/>
    <cellStyle name="40% – колірна тема 5" xfId="37"/>
    <cellStyle name="40% – колірна тема 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колірна тема 1" xfId="45"/>
    <cellStyle name="60% – колірна тема 2" xfId="46"/>
    <cellStyle name="60% – колірна тема 3" xfId="47"/>
    <cellStyle name="60% – колірна тема 4" xfId="48"/>
    <cellStyle name="60% – колірна тема 5" xfId="49"/>
    <cellStyle name="60% – колірна тема 6" xfId="50"/>
    <cellStyle name="Ввід" xfId="51"/>
    <cellStyle name="Percent" xfId="52"/>
    <cellStyle name="Гарний" xfId="53"/>
    <cellStyle name="Hyperlink" xfId="54"/>
    <cellStyle name="Currency" xfId="55"/>
    <cellStyle name="Currency [0]" xfId="56"/>
    <cellStyle name="Заголовок 1" xfId="57"/>
    <cellStyle name="Заголовок 2" xfId="58"/>
    <cellStyle name="Заголовок 3" xfId="59"/>
    <cellStyle name="Заголовок 4" xfId="60"/>
    <cellStyle name="Зв'язана клітинка" xfId="61"/>
    <cellStyle name="Колірна тема 1" xfId="62"/>
    <cellStyle name="Колірна тема 2" xfId="63"/>
    <cellStyle name="Колірна тема 3" xfId="64"/>
    <cellStyle name="Колірна тема 4" xfId="65"/>
    <cellStyle name="Колірна тема 5" xfId="66"/>
    <cellStyle name="Колірна тема 6" xfId="67"/>
    <cellStyle name="Контрольна клітинка" xfId="68"/>
    <cellStyle name="Назва" xfId="69"/>
    <cellStyle name="Нейтральний" xfId="70"/>
    <cellStyle name="Обчислення" xfId="71"/>
    <cellStyle name="Followed Hyperlink" xfId="72"/>
    <cellStyle name="Підсумок" xfId="73"/>
    <cellStyle name="Поганий" xfId="74"/>
    <cellStyle name="Примітка" xfId="75"/>
    <cellStyle name="Результат" xfId="76"/>
    <cellStyle name="Текст попередження" xfId="77"/>
    <cellStyle name="Текст пояснення" xfId="78"/>
    <cellStyle name="Comma" xfId="79"/>
    <cellStyle name="Comma [0]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2"/>
  <sheetViews>
    <sheetView tabSelected="1" view="pageBreakPreview" zoomScale="115" zoomScaleSheetLayoutView="115" zoomScalePageLayoutView="0" workbookViewId="0" topLeftCell="A1">
      <selection activeCell="C2" sqref="C2:H2"/>
    </sheetView>
  </sheetViews>
  <sheetFormatPr defaultColWidth="9.00390625" defaultRowHeight="12.75"/>
  <cols>
    <col min="1" max="1" width="8.75390625" style="32" customWidth="1"/>
    <col min="2" max="2" width="51.75390625" style="1" customWidth="1"/>
    <col min="3" max="3" width="11.625" style="8" customWidth="1"/>
    <col min="4" max="4" width="10.625" style="8" customWidth="1"/>
    <col min="5" max="5" width="7.25390625" style="8" customWidth="1"/>
    <col min="6" max="6" width="11.25390625" style="8" customWidth="1"/>
    <col min="7" max="7" width="10.00390625" style="8" customWidth="1"/>
    <col min="8" max="8" width="7.25390625" style="8" customWidth="1"/>
    <col min="9" max="16384" width="9.125" style="1" customWidth="1"/>
  </cols>
  <sheetData>
    <row r="1" spans="3:8" ht="15.75" customHeight="1">
      <c r="C1" s="36" t="s">
        <v>81</v>
      </c>
      <c r="D1" s="36"/>
      <c r="E1" s="36"/>
      <c r="F1" s="36"/>
      <c r="G1" s="36"/>
      <c r="H1" s="36"/>
    </row>
    <row r="2" spans="3:8" ht="45" customHeight="1">
      <c r="C2" s="37" t="s">
        <v>120</v>
      </c>
      <c r="D2" s="37"/>
      <c r="E2" s="37"/>
      <c r="F2" s="37"/>
      <c r="G2" s="37"/>
      <c r="H2" s="37"/>
    </row>
    <row r="3" spans="5:8" ht="12.75">
      <c r="E3" s="40"/>
      <c r="F3" s="40"/>
      <c r="G3" s="40"/>
      <c r="H3" s="40"/>
    </row>
    <row r="4" spans="1:8" ht="24" customHeight="1">
      <c r="A4" s="41" t="s">
        <v>104</v>
      </c>
      <c r="B4" s="42"/>
      <c r="C4" s="42"/>
      <c r="D4" s="42"/>
      <c r="E4" s="42"/>
      <c r="F4" s="42"/>
      <c r="G4" s="42"/>
      <c r="H4" s="42"/>
    </row>
    <row r="5" spans="1:8" ht="23.25" customHeight="1">
      <c r="A5" s="43" t="s">
        <v>110</v>
      </c>
      <c r="B5" s="43"/>
      <c r="C5" s="43"/>
      <c r="D5" s="43"/>
      <c r="E5" s="43"/>
      <c r="F5" s="43"/>
      <c r="G5" s="43"/>
      <c r="H5" s="43"/>
    </row>
    <row r="6" spans="5:7" ht="16.5" customHeight="1">
      <c r="E6" s="15"/>
      <c r="G6" s="21" t="s">
        <v>115</v>
      </c>
    </row>
    <row r="7" spans="1:8" ht="18.75" customHeight="1">
      <c r="A7" s="53" t="s">
        <v>0</v>
      </c>
      <c r="B7" s="54" t="s">
        <v>67</v>
      </c>
      <c r="C7" s="44" t="s">
        <v>1</v>
      </c>
      <c r="D7" s="44"/>
      <c r="E7" s="44"/>
      <c r="F7" s="50" t="s">
        <v>2</v>
      </c>
      <c r="G7" s="51"/>
      <c r="H7" s="52"/>
    </row>
    <row r="8" spans="1:8" ht="12.75" customHeight="1">
      <c r="A8" s="53"/>
      <c r="B8" s="54"/>
      <c r="C8" s="45" t="s">
        <v>111</v>
      </c>
      <c r="D8" s="45" t="s">
        <v>69</v>
      </c>
      <c r="E8" s="55" t="s">
        <v>68</v>
      </c>
      <c r="F8" s="56" t="s">
        <v>111</v>
      </c>
      <c r="G8" s="45" t="s">
        <v>69</v>
      </c>
      <c r="H8" s="38" t="s">
        <v>68</v>
      </c>
    </row>
    <row r="9" spans="1:8" ht="52.5" customHeight="1">
      <c r="A9" s="53"/>
      <c r="B9" s="54"/>
      <c r="C9" s="46"/>
      <c r="D9" s="47"/>
      <c r="E9" s="47"/>
      <c r="F9" s="57"/>
      <c r="G9" s="47"/>
      <c r="H9" s="39"/>
    </row>
    <row r="10" spans="1:8" s="3" customFormat="1" ht="12.75">
      <c r="A10" s="2">
        <v>1</v>
      </c>
      <c r="B10" s="2">
        <v>2</v>
      </c>
      <c r="C10" s="9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</row>
    <row r="11" spans="1:8" ht="16.5" customHeight="1">
      <c r="A11" s="33">
        <v>10000000</v>
      </c>
      <c r="B11" s="30" t="s">
        <v>3</v>
      </c>
      <c r="C11" s="10">
        <f>C12+C26+C34+C52+C20</f>
        <v>216954858</v>
      </c>
      <c r="D11" s="10">
        <f>D12+D20+D26+D34+D52</f>
        <v>98657067.56</v>
      </c>
      <c r="E11" s="6">
        <f>D11/C11*100</f>
        <v>45.473546188119926</v>
      </c>
      <c r="F11" s="10">
        <f>F12+F26+F34+F52</f>
        <v>84700</v>
      </c>
      <c r="G11" s="10">
        <f>G12+G26+G34+G52</f>
        <v>44654.31</v>
      </c>
      <c r="H11" s="6">
        <f>G11/F11*100</f>
        <v>52.72055489964581</v>
      </c>
    </row>
    <row r="12" spans="1:8" ht="30.75" customHeight="1">
      <c r="A12" s="33">
        <v>11000000</v>
      </c>
      <c r="B12" s="30" t="s">
        <v>4</v>
      </c>
      <c r="C12" s="10">
        <f>C13+C18</f>
        <v>134767958</v>
      </c>
      <c r="D12" s="10">
        <f>D13+D18</f>
        <v>63314670.66</v>
      </c>
      <c r="E12" s="6">
        <f aca="true" t="shared" si="0" ref="E12:E46">D12/C12*100</f>
        <v>46.98050753280687</v>
      </c>
      <c r="F12" s="10">
        <f>F13+F18</f>
        <v>0</v>
      </c>
      <c r="G12" s="10">
        <f>G13+G18</f>
        <v>0</v>
      </c>
      <c r="H12" s="17">
        <v>0</v>
      </c>
    </row>
    <row r="13" spans="1:8" ht="16.5" customHeight="1">
      <c r="A13" s="33">
        <v>11010000</v>
      </c>
      <c r="B13" s="30" t="s">
        <v>5</v>
      </c>
      <c r="C13" s="10">
        <f>C14+C15+C16+C17</f>
        <v>133645573</v>
      </c>
      <c r="D13" s="10">
        <f>D14+D15+D16+D17</f>
        <v>61914236.66</v>
      </c>
      <c r="E13" s="6">
        <f t="shared" si="0"/>
        <v>46.32718860055319</v>
      </c>
      <c r="F13" s="10">
        <f>F14+F15+F16+F17</f>
        <v>0</v>
      </c>
      <c r="G13" s="10">
        <f>G14+G15+G16+G17</f>
        <v>0</v>
      </c>
      <c r="H13" s="17">
        <v>0</v>
      </c>
    </row>
    <row r="14" spans="1:8" ht="27.75" customHeight="1">
      <c r="A14" s="34">
        <v>11010100</v>
      </c>
      <c r="B14" s="31" t="s">
        <v>6</v>
      </c>
      <c r="C14" s="11">
        <v>127810473</v>
      </c>
      <c r="D14" s="11">
        <v>55995762.25</v>
      </c>
      <c r="E14" s="7">
        <f t="shared" si="0"/>
        <v>43.81156014499688</v>
      </c>
      <c r="F14" s="11">
        <v>0</v>
      </c>
      <c r="G14" s="12">
        <v>0</v>
      </c>
      <c r="H14" s="18">
        <v>0</v>
      </c>
    </row>
    <row r="15" spans="1:8" ht="52.5" customHeight="1">
      <c r="A15" s="34">
        <v>11010200</v>
      </c>
      <c r="B15" s="31" t="s">
        <v>7</v>
      </c>
      <c r="C15" s="11">
        <v>2079400</v>
      </c>
      <c r="D15" s="11">
        <v>4101173.76</v>
      </c>
      <c r="E15" s="7">
        <f t="shared" si="0"/>
        <v>197.22870828123496</v>
      </c>
      <c r="F15" s="11">
        <v>0</v>
      </c>
      <c r="G15" s="11">
        <v>0</v>
      </c>
      <c r="H15" s="18">
        <v>0</v>
      </c>
    </row>
    <row r="16" spans="1:8" ht="29.25" customHeight="1">
      <c r="A16" s="34">
        <v>11010400</v>
      </c>
      <c r="B16" s="31" t="s">
        <v>8</v>
      </c>
      <c r="C16" s="11">
        <v>2232600</v>
      </c>
      <c r="D16" s="11">
        <v>696437.29</v>
      </c>
      <c r="E16" s="7">
        <f t="shared" si="0"/>
        <v>31.194002060378033</v>
      </c>
      <c r="F16" s="11">
        <v>0</v>
      </c>
      <c r="G16" s="12">
        <v>0</v>
      </c>
      <c r="H16" s="18">
        <v>0</v>
      </c>
    </row>
    <row r="17" spans="1:8" ht="27" customHeight="1">
      <c r="A17" s="34">
        <v>11010500</v>
      </c>
      <c r="B17" s="31" t="s">
        <v>9</v>
      </c>
      <c r="C17" s="11">
        <v>1523100</v>
      </c>
      <c r="D17" s="11">
        <v>1120863.36</v>
      </c>
      <c r="E17" s="7">
        <f t="shared" si="0"/>
        <v>73.59092377388222</v>
      </c>
      <c r="F17" s="11">
        <v>0</v>
      </c>
      <c r="G17" s="12">
        <v>0</v>
      </c>
      <c r="H17" s="18">
        <v>0</v>
      </c>
    </row>
    <row r="18" spans="1:8" ht="15.75" customHeight="1">
      <c r="A18" s="33">
        <v>11020000</v>
      </c>
      <c r="B18" s="30" t="s">
        <v>10</v>
      </c>
      <c r="C18" s="10">
        <f>C19</f>
        <v>1122385</v>
      </c>
      <c r="D18" s="10">
        <f>D19</f>
        <v>1400434</v>
      </c>
      <c r="E18" s="6">
        <f>D18/C18*100</f>
        <v>124.7730502456822</v>
      </c>
      <c r="F18" s="10">
        <f>F19</f>
        <v>0</v>
      </c>
      <c r="G18" s="10">
        <f>G19</f>
        <v>0</v>
      </c>
      <c r="H18" s="17">
        <v>0</v>
      </c>
    </row>
    <row r="19" spans="1:8" ht="25.5">
      <c r="A19" s="34">
        <v>11020200</v>
      </c>
      <c r="B19" s="31" t="s">
        <v>11</v>
      </c>
      <c r="C19" s="11">
        <v>1122385</v>
      </c>
      <c r="D19" s="11">
        <v>1400434</v>
      </c>
      <c r="E19" s="7">
        <f t="shared" si="0"/>
        <v>124.7730502456822</v>
      </c>
      <c r="F19" s="11">
        <v>0</v>
      </c>
      <c r="G19" s="12">
        <v>0</v>
      </c>
      <c r="H19" s="18">
        <v>0</v>
      </c>
    </row>
    <row r="20" spans="1:8" ht="28.5" customHeight="1">
      <c r="A20" s="33">
        <v>13000000</v>
      </c>
      <c r="B20" s="30" t="s">
        <v>75</v>
      </c>
      <c r="C20" s="10">
        <f>C21+C24</f>
        <v>585200</v>
      </c>
      <c r="D20" s="10">
        <f>D21+D24</f>
        <v>232329.04</v>
      </c>
      <c r="E20" s="6">
        <f t="shared" si="0"/>
        <v>39.70079289131921</v>
      </c>
      <c r="F20" s="11">
        <v>0</v>
      </c>
      <c r="G20" s="12">
        <v>0</v>
      </c>
      <c r="H20" s="17">
        <v>0</v>
      </c>
    </row>
    <row r="21" spans="1:8" ht="17.25" customHeight="1">
      <c r="A21" s="34">
        <v>13010000</v>
      </c>
      <c r="B21" s="31" t="s">
        <v>74</v>
      </c>
      <c r="C21" s="10">
        <f>C23+C22</f>
        <v>575500</v>
      </c>
      <c r="D21" s="10">
        <f>D23+D22</f>
        <v>227088.06</v>
      </c>
      <c r="E21" s="6">
        <f t="shared" si="0"/>
        <v>39.45926324934839</v>
      </c>
      <c r="F21" s="11">
        <v>0</v>
      </c>
      <c r="G21" s="12">
        <v>0</v>
      </c>
      <c r="H21" s="18">
        <v>0</v>
      </c>
    </row>
    <row r="22" spans="1:8" ht="39.75" customHeight="1">
      <c r="A22" s="34">
        <v>13010100</v>
      </c>
      <c r="B22" s="31" t="s">
        <v>98</v>
      </c>
      <c r="C22" s="11">
        <v>75500</v>
      </c>
      <c r="D22" s="11">
        <v>37424.51</v>
      </c>
      <c r="E22" s="7">
        <f t="shared" si="0"/>
        <v>49.56888741721854</v>
      </c>
      <c r="F22" s="11">
        <v>0</v>
      </c>
      <c r="G22" s="12">
        <v>0</v>
      </c>
      <c r="H22" s="18">
        <v>0</v>
      </c>
    </row>
    <row r="23" spans="1:8" ht="51" customHeight="1">
      <c r="A23" s="34">
        <v>13010200</v>
      </c>
      <c r="B23" s="31" t="s">
        <v>73</v>
      </c>
      <c r="C23" s="11">
        <v>500000</v>
      </c>
      <c r="D23" s="11">
        <v>189663.55</v>
      </c>
      <c r="E23" s="7">
        <f>D23/C23*100</f>
        <v>37.93271</v>
      </c>
      <c r="F23" s="11">
        <v>0</v>
      </c>
      <c r="G23" s="11">
        <v>0</v>
      </c>
      <c r="H23" s="18">
        <v>0</v>
      </c>
    </row>
    <row r="24" spans="1:8" ht="15.75" customHeight="1" hidden="1">
      <c r="A24" s="34">
        <v>13030000</v>
      </c>
      <c r="B24" s="31" t="s">
        <v>108</v>
      </c>
      <c r="C24" s="10">
        <f>C25</f>
        <v>9700</v>
      </c>
      <c r="D24" s="10">
        <f>D25</f>
        <v>5240.98</v>
      </c>
      <c r="E24" s="6">
        <f t="shared" si="0"/>
        <v>54.03072164948453</v>
      </c>
      <c r="F24" s="11">
        <v>0</v>
      </c>
      <c r="G24" s="11">
        <v>0</v>
      </c>
      <c r="H24" s="18">
        <v>0</v>
      </c>
    </row>
    <row r="25" spans="1:8" ht="28.5" customHeight="1" hidden="1">
      <c r="A25" s="34">
        <v>13030100</v>
      </c>
      <c r="B25" s="31" t="s">
        <v>99</v>
      </c>
      <c r="C25" s="11">
        <v>9700</v>
      </c>
      <c r="D25" s="11">
        <v>5240.98</v>
      </c>
      <c r="E25" s="7">
        <f t="shared" si="0"/>
        <v>54.03072164948453</v>
      </c>
      <c r="F25" s="11">
        <v>0</v>
      </c>
      <c r="G25" s="11">
        <v>0</v>
      </c>
      <c r="H25" s="18">
        <v>0</v>
      </c>
    </row>
    <row r="26" spans="1:8" ht="18" customHeight="1">
      <c r="A26" s="33">
        <v>14000000</v>
      </c>
      <c r="B26" s="30" t="s">
        <v>12</v>
      </c>
      <c r="C26" s="10">
        <f>C27+C29+C31</f>
        <v>12496700</v>
      </c>
      <c r="D26" s="10">
        <f>D27+D29+D31</f>
        <v>3564022.6599999997</v>
      </c>
      <c r="E26" s="6">
        <f t="shared" si="0"/>
        <v>28.51971048356766</v>
      </c>
      <c r="F26" s="10">
        <f>F31</f>
        <v>0</v>
      </c>
      <c r="G26" s="10">
        <f>G31</f>
        <v>0</v>
      </c>
      <c r="H26" s="17">
        <v>0</v>
      </c>
    </row>
    <row r="27" spans="1:8" ht="29.25" customHeight="1">
      <c r="A27" s="33">
        <v>14020000</v>
      </c>
      <c r="B27" s="30" t="s">
        <v>82</v>
      </c>
      <c r="C27" s="10">
        <f>C28</f>
        <v>1644700</v>
      </c>
      <c r="D27" s="10">
        <f>D28</f>
        <v>207173.79</v>
      </c>
      <c r="E27" s="6">
        <f t="shared" si="0"/>
        <v>12.596448592448473</v>
      </c>
      <c r="F27" s="11">
        <v>0</v>
      </c>
      <c r="G27" s="11">
        <v>0</v>
      </c>
      <c r="H27" s="17">
        <v>0</v>
      </c>
    </row>
    <row r="28" spans="1:8" ht="18.75" customHeight="1">
      <c r="A28" s="34" t="s">
        <v>87</v>
      </c>
      <c r="B28" s="31" t="s">
        <v>83</v>
      </c>
      <c r="C28" s="11">
        <v>1644700</v>
      </c>
      <c r="D28" s="11">
        <v>207173.79</v>
      </c>
      <c r="E28" s="7">
        <f t="shared" si="0"/>
        <v>12.596448592448473</v>
      </c>
      <c r="F28" s="11">
        <v>0</v>
      </c>
      <c r="G28" s="11">
        <v>0</v>
      </c>
      <c r="H28" s="18">
        <v>0</v>
      </c>
    </row>
    <row r="29" spans="1:8" ht="29.25" customHeight="1">
      <c r="A29" s="33">
        <v>14030000</v>
      </c>
      <c r="B29" s="30" t="s">
        <v>84</v>
      </c>
      <c r="C29" s="10">
        <f>C30</f>
        <v>5482200</v>
      </c>
      <c r="D29" s="10">
        <f>D30</f>
        <v>701661.11</v>
      </c>
      <c r="E29" s="6">
        <f t="shared" si="0"/>
        <v>12.798896610849658</v>
      </c>
      <c r="F29" s="11">
        <v>0</v>
      </c>
      <c r="G29" s="11">
        <v>0</v>
      </c>
      <c r="H29" s="17">
        <v>0</v>
      </c>
    </row>
    <row r="30" spans="1:8" ht="15.75" customHeight="1">
      <c r="A30" s="34">
        <v>14031900</v>
      </c>
      <c r="B30" s="31" t="s">
        <v>83</v>
      </c>
      <c r="C30" s="11">
        <v>5482200</v>
      </c>
      <c r="D30" s="11">
        <v>701661.11</v>
      </c>
      <c r="E30" s="7">
        <f t="shared" si="0"/>
        <v>12.798896610849658</v>
      </c>
      <c r="F30" s="11">
        <v>0</v>
      </c>
      <c r="G30" s="11">
        <v>0</v>
      </c>
      <c r="H30" s="18">
        <v>0</v>
      </c>
    </row>
    <row r="31" spans="1:8" ht="32.25" customHeight="1">
      <c r="A31" s="34">
        <v>14040000</v>
      </c>
      <c r="B31" s="31" t="s">
        <v>13</v>
      </c>
      <c r="C31" s="11">
        <v>5369800</v>
      </c>
      <c r="D31" s="11">
        <f>D32+D33</f>
        <v>2655187.76</v>
      </c>
      <c r="E31" s="7">
        <f t="shared" si="0"/>
        <v>49.446678833476106</v>
      </c>
      <c r="F31" s="11">
        <v>0</v>
      </c>
      <c r="G31" s="12">
        <v>0</v>
      </c>
      <c r="H31" s="18">
        <v>0</v>
      </c>
    </row>
    <row r="32" spans="1:8" ht="69" customHeight="1">
      <c r="A32" s="34">
        <v>14040100</v>
      </c>
      <c r="B32" s="31" t="s">
        <v>112</v>
      </c>
      <c r="C32" s="11">
        <v>0</v>
      </c>
      <c r="D32" s="11">
        <v>157134.01</v>
      </c>
      <c r="E32" s="7">
        <v>0</v>
      </c>
      <c r="F32" s="11">
        <v>0</v>
      </c>
      <c r="G32" s="11">
        <v>0</v>
      </c>
      <c r="H32" s="11">
        <v>0</v>
      </c>
    </row>
    <row r="33" spans="1:8" ht="57" customHeight="1">
      <c r="A33" s="34">
        <v>14040200</v>
      </c>
      <c r="B33" s="31" t="s">
        <v>113</v>
      </c>
      <c r="C33" s="11">
        <v>0</v>
      </c>
      <c r="D33" s="11">
        <v>2498053.75</v>
      </c>
      <c r="E33" s="7">
        <v>0</v>
      </c>
      <c r="F33" s="11">
        <v>0</v>
      </c>
      <c r="G33" s="11">
        <v>0</v>
      </c>
      <c r="H33" s="11">
        <v>0</v>
      </c>
    </row>
    <row r="34" spans="1:8" s="8" customFormat="1" ht="25.5" customHeight="1" hidden="1">
      <c r="A34" s="33">
        <v>18000000</v>
      </c>
      <c r="B34" s="30" t="s">
        <v>14</v>
      </c>
      <c r="C34" s="10">
        <f>C35+C46+C48</f>
        <v>69105000</v>
      </c>
      <c r="D34" s="10">
        <f>D35+D46+D48</f>
        <v>31546045.200000003</v>
      </c>
      <c r="E34" s="6">
        <f t="shared" si="0"/>
        <v>45.649439548513136</v>
      </c>
      <c r="F34" s="10">
        <f>F35+F46+F48</f>
        <v>0</v>
      </c>
      <c r="G34" s="10">
        <f>G35+G46+G48</f>
        <v>0</v>
      </c>
      <c r="H34" s="17">
        <v>0</v>
      </c>
    </row>
    <row r="35" spans="1:8" ht="12.75" customHeight="1" hidden="1">
      <c r="A35" s="33">
        <v>18010000</v>
      </c>
      <c r="B35" s="30" t="s">
        <v>15</v>
      </c>
      <c r="C35" s="10">
        <f>SUM(C36:C45)</f>
        <v>37791400</v>
      </c>
      <c r="D35" s="10">
        <f>SUM(D36:D45)</f>
        <v>14991320.39</v>
      </c>
      <c r="E35" s="6">
        <f t="shared" si="0"/>
        <v>39.668602883195646</v>
      </c>
      <c r="F35" s="10">
        <f>SUM(F36:F45)</f>
        <v>0</v>
      </c>
      <c r="G35" s="10">
        <f>SUM(G36:G45)</f>
        <v>0</v>
      </c>
      <c r="H35" s="17">
        <v>0</v>
      </c>
    </row>
    <row r="36" spans="1:8" ht="46.5" customHeight="1">
      <c r="A36" s="34">
        <v>18010100</v>
      </c>
      <c r="B36" s="31" t="s">
        <v>16</v>
      </c>
      <c r="C36" s="11">
        <v>181000</v>
      </c>
      <c r="D36" s="11">
        <v>98903.67</v>
      </c>
      <c r="E36" s="7">
        <f t="shared" si="0"/>
        <v>54.64291160220994</v>
      </c>
      <c r="F36" s="11">
        <v>0</v>
      </c>
      <c r="G36" s="11">
        <v>0</v>
      </c>
      <c r="H36" s="18">
        <v>0</v>
      </c>
    </row>
    <row r="37" spans="1:8" ht="40.5" customHeight="1">
      <c r="A37" s="34">
        <v>18010200</v>
      </c>
      <c r="B37" s="31" t="s">
        <v>17</v>
      </c>
      <c r="C37" s="11">
        <v>527200</v>
      </c>
      <c r="D37" s="11">
        <v>16416</v>
      </c>
      <c r="E37" s="7">
        <f>D37/C37*100</f>
        <v>3.1138088012139606</v>
      </c>
      <c r="F37" s="11">
        <v>0</v>
      </c>
      <c r="G37" s="11">
        <v>0</v>
      </c>
      <c r="H37" s="18">
        <v>0</v>
      </c>
    </row>
    <row r="38" spans="1:8" ht="40.5" customHeight="1">
      <c r="A38" s="34">
        <v>18010300</v>
      </c>
      <c r="B38" s="31" t="s">
        <v>77</v>
      </c>
      <c r="C38" s="11">
        <v>4547700</v>
      </c>
      <c r="D38" s="11">
        <v>269393.53</v>
      </c>
      <c r="E38" s="7">
        <f t="shared" si="0"/>
        <v>5.923731336719661</v>
      </c>
      <c r="F38" s="11"/>
      <c r="G38" s="11"/>
      <c r="H38" s="18">
        <v>0</v>
      </c>
    </row>
    <row r="39" spans="1:8" ht="39" customHeight="1">
      <c r="A39" s="34">
        <v>18010400</v>
      </c>
      <c r="B39" s="31" t="s">
        <v>78</v>
      </c>
      <c r="C39" s="11">
        <v>5075000</v>
      </c>
      <c r="D39" s="11">
        <v>2638057.21</v>
      </c>
      <c r="E39" s="7">
        <f t="shared" si="0"/>
        <v>51.98142285714285</v>
      </c>
      <c r="F39" s="11">
        <v>0</v>
      </c>
      <c r="G39" s="11">
        <v>0</v>
      </c>
      <c r="H39" s="18">
        <v>0</v>
      </c>
    </row>
    <row r="40" spans="1:8" ht="16.5" customHeight="1">
      <c r="A40" s="34">
        <v>18010500</v>
      </c>
      <c r="B40" s="31" t="s">
        <v>18</v>
      </c>
      <c r="C40" s="11">
        <v>16981000</v>
      </c>
      <c r="D40" s="11">
        <v>8409245.74</v>
      </c>
      <c r="E40" s="7">
        <f t="shared" si="0"/>
        <v>49.52149896943643</v>
      </c>
      <c r="F40" s="11">
        <v>0</v>
      </c>
      <c r="G40" s="12">
        <v>0</v>
      </c>
      <c r="H40" s="18">
        <v>0</v>
      </c>
    </row>
    <row r="41" spans="1:8" ht="15.75" customHeight="1">
      <c r="A41" s="34">
        <v>18010600</v>
      </c>
      <c r="B41" s="31" t="s">
        <v>19</v>
      </c>
      <c r="C41" s="11">
        <v>6484600</v>
      </c>
      <c r="D41" s="11">
        <v>2871962.4</v>
      </c>
      <c r="E41" s="7">
        <f t="shared" si="0"/>
        <v>44.28896770810844</v>
      </c>
      <c r="F41" s="11">
        <v>0</v>
      </c>
      <c r="G41" s="12">
        <v>0</v>
      </c>
      <c r="H41" s="18">
        <v>0</v>
      </c>
    </row>
    <row r="42" spans="1:8" ht="15" customHeight="1">
      <c r="A42" s="34">
        <v>18010700</v>
      </c>
      <c r="B42" s="31" t="s">
        <v>20</v>
      </c>
      <c r="C42" s="11">
        <v>998200</v>
      </c>
      <c r="D42" s="11">
        <v>94173.28</v>
      </c>
      <c r="E42" s="7">
        <f t="shared" si="0"/>
        <v>9.434309757563614</v>
      </c>
      <c r="F42" s="11">
        <v>0</v>
      </c>
      <c r="G42" s="12">
        <v>0</v>
      </c>
      <c r="H42" s="18">
        <v>0</v>
      </c>
    </row>
    <row r="43" spans="1:8" ht="15.75" customHeight="1">
      <c r="A43" s="34">
        <v>18010900</v>
      </c>
      <c r="B43" s="31" t="s">
        <v>21</v>
      </c>
      <c r="C43" s="11">
        <v>2896700</v>
      </c>
      <c r="D43" s="11">
        <v>561918.56</v>
      </c>
      <c r="E43" s="7">
        <f t="shared" si="0"/>
        <v>19.39857631097456</v>
      </c>
      <c r="F43" s="11">
        <v>0</v>
      </c>
      <c r="G43" s="12">
        <v>0</v>
      </c>
      <c r="H43" s="18">
        <v>0</v>
      </c>
    </row>
    <row r="44" spans="1:8" ht="17.25" customHeight="1">
      <c r="A44" s="34">
        <v>18011000</v>
      </c>
      <c r="B44" s="31" t="s">
        <v>22</v>
      </c>
      <c r="C44" s="11">
        <v>50000</v>
      </c>
      <c r="D44" s="11">
        <v>0</v>
      </c>
      <c r="E44" s="7">
        <f t="shared" si="0"/>
        <v>0</v>
      </c>
      <c r="F44" s="11">
        <v>0</v>
      </c>
      <c r="G44" s="12">
        <v>0</v>
      </c>
      <c r="H44" s="18">
        <v>0</v>
      </c>
    </row>
    <row r="45" spans="1:8" ht="15.75" customHeight="1">
      <c r="A45" s="34">
        <v>18011100</v>
      </c>
      <c r="B45" s="31" t="s">
        <v>23</v>
      </c>
      <c r="C45" s="11">
        <v>50000</v>
      </c>
      <c r="D45" s="11">
        <v>31250</v>
      </c>
      <c r="E45" s="7">
        <f t="shared" si="0"/>
        <v>62.5</v>
      </c>
      <c r="F45" s="11">
        <v>0</v>
      </c>
      <c r="G45" s="12">
        <v>0</v>
      </c>
      <c r="H45" s="18">
        <v>0</v>
      </c>
    </row>
    <row r="46" spans="1:8" ht="17.25" customHeight="1">
      <c r="A46" s="33">
        <v>18030000</v>
      </c>
      <c r="B46" s="30" t="s">
        <v>24</v>
      </c>
      <c r="C46" s="10">
        <f>C47</f>
        <v>35000</v>
      </c>
      <c r="D46" s="10">
        <f>D47</f>
        <v>12343</v>
      </c>
      <c r="E46" s="6">
        <f t="shared" si="0"/>
        <v>35.26571428571428</v>
      </c>
      <c r="F46" s="10">
        <f>F47</f>
        <v>0</v>
      </c>
      <c r="G46" s="10">
        <f>G47</f>
        <v>0</v>
      </c>
      <c r="H46" s="17">
        <v>0</v>
      </c>
    </row>
    <row r="47" spans="1:8" ht="16.5" customHeight="1">
      <c r="A47" s="34">
        <v>18030200</v>
      </c>
      <c r="B47" s="31" t="s">
        <v>25</v>
      </c>
      <c r="C47" s="11">
        <v>35000</v>
      </c>
      <c r="D47" s="11">
        <v>12343</v>
      </c>
      <c r="E47" s="7">
        <f>D47/C47*100</f>
        <v>35.26571428571428</v>
      </c>
      <c r="F47" s="11">
        <v>0</v>
      </c>
      <c r="G47" s="12">
        <v>0</v>
      </c>
      <c r="H47" s="18">
        <v>0</v>
      </c>
    </row>
    <row r="48" spans="1:8" ht="20.25" customHeight="1">
      <c r="A48" s="33">
        <v>18050000</v>
      </c>
      <c r="B48" s="30" t="s">
        <v>26</v>
      </c>
      <c r="C48" s="10">
        <f>C49+C50+C51</f>
        <v>31278600</v>
      </c>
      <c r="D48" s="10">
        <f>D49+D50++D51</f>
        <v>16542381.81</v>
      </c>
      <c r="E48" s="6">
        <f>D48/C48*100</f>
        <v>52.88721940879707</v>
      </c>
      <c r="F48" s="10">
        <f>F49+F50++F51</f>
        <v>0</v>
      </c>
      <c r="G48" s="10">
        <f>G49+G50++G51</f>
        <v>0</v>
      </c>
      <c r="H48" s="17">
        <v>0</v>
      </c>
    </row>
    <row r="49" spans="1:8" ht="16.5" customHeight="1">
      <c r="A49" s="34">
        <v>18050300</v>
      </c>
      <c r="B49" s="31" t="s">
        <v>27</v>
      </c>
      <c r="C49" s="11">
        <v>2390400</v>
      </c>
      <c r="D49" s="11">
        <v>2557083.73</v>
      </c>
      <c r="E49" s="7">
        <f>D49/C49*100</f>
        <v>106.97304760709505</v>
      </c>
      <c r="F49" s="11">
        <v>0</v>
      </c>
      <c r="G49" s="12">
        <v>0</v>
      </c>
      <c r="H49" s="18">
        <v>0</v>
      </c>
    </row>
    <row r="50" spans="1:8" ht="16.5" customHeight="1">
      <c r="A50" s="34">
        <v>18050400</v>
      </c>
      <c r="B50" s="31" t="s">
        <v>28</v>
      </c>
      <c r="C50" s="11">
        <v>28877700</v>
      </c>
      <c r="D50" s="11">
        <v>13981163.13</v>
      </c>
      <c r="E50" s="7">
        <f>D50/C50*100</f>
        <v>48.41508544655565</v>
      </c>
      <c r="F50" s="11">
        <v>0</v>
      </c>
      <c r="G50" s="12">
        <v>0</v>
      </c>
      <c r="H50" s="18">
        <v>0</v>
      </c>
    </row>
    <row r="51" spans="1:8" ht="18" customHeight="1" hidden="1">
      <c r="A51" s="34">
        <v>18050500</v>
      </c>
      <c r="B51" s="31" t="s">
        <v>114</v>
      </c>
      <c r="C51" s="11">
        <v>10500</v>
      </c>
      <c r="D51" s="11">
        <v>4134.95</v>
      </c>
      <c r="E51" s="7">
        <f>D51/C51*100</f>
        <v>39.38047619047619</v>
      </c>
      <c r="F51" s="11">
        <v>0</v>
      </c>
      <c r="G51" s="11">
        <v>0</v>
      </c>
      <c r="H51" s="6">
        <v>0</v>
      </c>
    </row>
    <row r="52" spans="1:8" ht="25.5" customHeight="1" hidden="1">
      <c r="A52" s="33">
        <v>19000000</v>
      </c>
      <c r="B52" s="30" t="s">
        <v>29</v>
      </c>
      <c r="C52" s="10">
        <f>C53</f>
        <v>0</v>
      </c>
      <c r="D52" s="10">
        <f>D53</f>
        <v>0</v>
      </c>
      <c r="E52" s="6">
        <v>0</v>
      </c>
      <c r="F52" s="10">
        <f>F53</f>
        <v>84700</v>
      </c>
      <c r="G52" s="10">
        <f>G53</f>
        <v>44654.31</v>
      </c>
      <c r="H52" s="6">
        <f aca="true" t="shared" si="1" ref="H52:H57">G52/F52*100</f>
        <v>52.72055489964581</v>
      </c>
    </row>
    <row r="53" spans="1:8" ht="25.5" customHeight="1" hidden="1">
      <c r="A53" s="33">
        <v>19010000</v>
      </c>
      <c r="B53" s="30" t="s">
        <v>30</v>
      </c>
      <c r="C53" s="10">
        <f>C54+C55+C56</f>
        <v>0</v>
      </c>
      <c r="D53" s="10">
        <f>D54+D55+D56</f>
        <v>0</v>
      </c>
      <c r="E53" s="6">
        <v>0</v>
      </c>
      <c r="F53" s="10">
        <f>F54+F55+F56</f>
        <v>84700</v>
      </c>
      <c r="G53" s="10">
        <f>G54+G55+G56</f>
        <v>44654.31</v>
      </c>
      <c r="H53" s="6">
        <f t="shared" si="1"/>
        <v>52.72055489964581</v>
      </c>
    </row>
    <row r="54" spans="1:8" ht="25.5" customHeight="1" hidden="1">
      <c r="A54" s="34">
        <v>19010100</v>
      </c>
      <c r="B54" s="31" t="s">
        <v>31</v>
      </c>
      <c r="C54" s="11">
        <v>0</v>
      </c>
      <c r="D54" s="11">
        <v>0</v>
      </c>
      <c r="E54" s="7">
        <v>0</v>
      </c>
      <c r="F54" s="11">
        <v>74600</v>
      </c>
      <c r="G54" s="11">
        <v>38902.43</v>
      </c>
      <c r="H54" s="7">
        <f t="shared" si="1"/>
        <v>52.14802949061662</v>
      </c>
    </row>
    <row r="55" spans="1:8" ht="25.5" customHeight="1" hidden="1">
      <c r="A55" s="34">
        <v>19010200</v>
      </c>
      <c r="B55" s="31" t="s">
        <v>32</v>
      </c>
      <c r="C55" s="11">
        <v>0</v>
      </c>
      <c r="D55" s="11">
        <v>0</v>
      </c>
      <c r="E55" s="7">
        <v>0</v>
      </c>
      <c r="F55" s="11">
        <v>7500</v>
      </c>
      <c r="G55" s="11">
        <v>4002.68</v>
      </c>
      <c r="H55" s="7">
        <f t="shared" si="1"/>
        <v>53.36906666666666</v>
      </c>
    </row>
    <row r="56" spans="1:8" ht="25.5" customHeight="1" hidden="1">
      <c r="A56" s="34">
        <v>19010300</v>
      </c>
      <c r="B56" s="31" t="s">
        <v>33</v>
      </c>
      <c r="C56" s="11">
        <v>0</v>
      </c>
      <c r="D56" s="11">
        <v>0</v>
      </c>
      <c r="E56" s="7">
        <v>0</v>
      </c>
      <c r="F56" s="11">
        <v>2600</v>
      </c>
      <c r="G56" s="11">
        <v>1749.2</v>
      </c>
      <c r="H56" s="7">
        <f t="shared" si="1"/>
        <v>67.27692307692308</v>
      </c>
    </row>
    <row r="57" spans="1:8" ht="15" customHeight="1">
      <c r="A57" s="33">
        <v>20000000</v>
      </c>
      <c r="B57" s="30" t="s">
        <v>34</v>
      </c>
      <c r="C57" s="10">
        <f>C58+C68+C81+C86</f>
        <v>3857342</v>
      </c>
      <c r="D57" s="10">
        <f>D58+D68+D81+D86</f>
        <v>2423353.6900000004</v>
      </c>
      <c r="E57" s="6">
        <f aca="true" t="shared" si="2" ref="E57:E73">D57/C57*100</f>
        <v>62.82444465644998</v>
      </c>
      <c r="F57" s="10">
        <f>F58+F68+F81+F86</f>
        <v>9184500</v>
      </c>
      <c r="G57" s="10">
        <f>G58+G68+G81+G86</f>
        <v>1576299.3</v>
      </c>
      <c r="H57" s="6">
        <f t="shared" si="1"/>
        <v>17.162603299036423</v>
      </c>
    </row>
    <row r="58" spans="1:8" ht="19.5" customHeight="1">
      <c r="A58" s="33">
        <v>21000000</v>
      </c>
      <c r="B58" s="30" t="s">
        <v>35</v>
      </c>
      <c r="C58" s="10">
        <f>C59+C61+C62</f>
        <v>993442</v>
      </c>
      <c r="D58" s="10">
        <f>D59+D61+D62</f>
        <v>505317.08</v>
      </c>
      <c r="E58" s="6">
        <f t="shared" si="2"/>
        <v>50.865282522784426</v>
      </c>
      <c r="F58" s="10">
        <f>F59+F62</f>
        <v>0</v>
      </c>
      <c r="G58" s="10">
        <f>G59+G62</f>
        <v>0</v>
      </c>
      <c r="H58" s="17">
        <v>0</v>
      </c>
    </row>
    <row r="59" spans="1:8" ht="68.25" customHeight="1">
      <c r="A59" s="33">
        <v>21010000</v>
      </c>
      <c r="B59" s="30" t="s">
        <v>72</v>
      </c>
      <c r="C59" s="10">
        <f>C60</f>
        <v>133442</v>
      </c>
      <c r="D59" s="10">
        <f>D60</f>
        <v>147219</v>
      </c>
      <c r="E59" s="6">
        <f t="shared" si="2"/>
        <v>110.32433566643185</v>
      </c>
      <c r="F59" s="10">
        <f>F60</f>
        <v>0</v>
      </c>
      <c r="G59" s="10">
        <f>G60</f>
        <v>0</v>
      </c>
      <c r="H59" s="17">
        <v>0</v>
      </c>
    </row>
    <row r="60" spans="1:8" ht="42.75" customHeight="1">
      <c r="A60" s="34">
        <v>21010300</v>
      </c>
      <c r="B60" s="31" t="s">
        <v>36</v>
      </c>
      <c r="C60" s="11">
        <v>133442</v>
      </c>
      <c r="D60" s="11">
        <v>147219</v>
      </c>
      <c r="E60" s="7">
        <f t="shared" si="2"/>
        <v>110.32433566643185</v>
      </c>
      <c r="F60" s="11">
        <v>0</v>
      </c>
      <c r="G60" s="11">
        <v>0</v>
      </c>
      <c r="H60" s="18">
        <v>0</v>
      </c>
    </row>
    <row r="61" spans="1:8" ht="29.25" customHeight="1">
      <c r="A61" s="34">
        <v>21050000</v>
      </c>
      <c r="B61" s="31" t="s">
        <v>79</v>
      </c>
      <c r="C61" s="11">
        <v>438600</v>
      </c>
      <c r="D61" s="11">
        <v>88519.02</v>
      </c>
      <c r="E61" s="7">
        <f t="shared" si="2"/>
        <v>20.18217510259918</v>
      </c>
      <c r="F61" s="11"/>
      <c r="G61" s="13"/>
      <c r="H61" s="18">
        <v>0</v>
      </c>
    </row>
    <row r="62" spans="1:8" ht="51" customHeight="1" hidden="1">
      <c r="A62" s="33">
        <v>21080000</v>
      </c>
      <c r="B62" s="30" t="s">
        <v>37</v>
      </c>
      <c r="C62" s="10">
        <f>C64+C65+C66+C67</f>
        <v>421400</v>
      </c>
      <c r="D62" s="10">
        <f>D64+D65+D66+D63+D67</f>
        <v>269579.06</v>
      </c>
      <c r="E62" s="6">
        <f t="shared" si="2"/>
        <v>63.972249644043664</v>
      </c>
      <c r="F62" s="10">
        <f>F64</f>
        <v>0</v>
      </c>
      <c r="G62" s="10">
        <f>G64</f>
        <v>0</v>
      </c>
      <c r="H62" s="17">
        <v>0</v>
      </c>
    </row>
    <row r="63" spans="1:8" ht="57" customHeight="1" hidden="1">
      <c r="A63" s="34">
        <v>21080900</v>
      </c>
      <c r="B63" s="31" t="s">
        <v>105</v>
      </c>
      <c r="C63" s="11">
        <v>0</v>
      </c>
      <c r="D63" s="11">
        <v>0</v>
      </c>
      <c r="E63" s="7">
        <v>0</v>
      </c>
      <c r="F63" s="10"/>
      <c r="G63" s="10"/>
      <c r="H63" s="17"/>
    </row>
    <row r="64" spans="1:8" ht="15" customHeight="1">
      <c r="A64" s="34">
        <v>21081100</v>
      </c>
      <c r="B64" s="31" t="s">
        <v>38</v>
      </c>
      <c r="C64" s="11">
        <v>42000</v>
      </c>
      <c r="D64" s="11">
        <v>12326</v>
      </c>
      <c r="E64" s="7">
        <f t="shared" si="2"/>
        <v>29.34761904761905</v>
      </c>
      <c r="F64" s="11">
        <v>0</v>
      </c>
      <c r="G64" s="12">
        <v>0</v>
      </c>
      <c r="H64" s="18">
        <v>0</v>
      </c>
    </row>
    <row r="65" spans="1:8" ht="40.5" customHeight="1">
      <c r="A65" s="34">
        <v>21081500</v>
      </c>
      <c r="B65" s="31" t="s">
        <v>88</v>
      </c>
      <c r="C65" s="11">
        <v>65000</v>
      </c>
      <c r="D65" s="11">
        <v>49400</v>
      </c>
      <c r="E65" s="7">
        <f t="shared" si="2"/>
        <v>76</v>
      </c>
      <c r="F65" s="11">
        <v>0</v>
      </c>
      <c r="G65" s="12">
        <v>0</v>
      </c>
      <c r="H65" s="18">
        <v>0</v>
      </c>
    </row>
    <row r="66" spans="1:8" ht="17.25" customHeight="1">
      <c r="A66" s="34">
        <v>21081700</v>
      </c>
      <c r="B66" s="31" t="s">
        <v>100</v>
      </c>
      <c r="C66" s="11">
        <v>304000</v>
      </c>
      <c r="D66" s="11">
        <v>196831.54</v>
      </c>
      <c r="E66" s="7">
        <f t="shared" si="2"/>
        <v>64.74721710526316</v>
      </c>
      <c r="F66" s="11">
        <v>0</v>
      </c>
      <c r="G66" s="12">
        <v>0</v>
      </c>
      <c r="H66" s="18">
        <v>0</v>
      </c>
    </row>
    <row r="67" spans="1:8" ht="54" customHeight="1">
      <c r="A67" s="34">
        <v>21082400</v>
      </c>
      <c r="B67" s="31" t="s">
        <v>106</v>
      </c>
      <c r="C67" s="11">
        <v>10400</v>
      </c>
      <c r="D67" s="11">
        <v>11021.52</v>
      </c>
      <c r="E67" s="7">
        <f t="shared" si="2"/>
        <v>105.97615384615384</v>
      </c>
      <c r="F67" s="22"/>
      <c r="G67" s="29"/>
      <c r="H67" s="23"/>
    </row>
    <row r="68" spans="1:8" ht="30.75" customHeight="1">
      <c r="A68" s="33">
        <v>22000000</v>
      </c>
      <c r="B68" s="30" t="s">
        <v>39</v>
      </c>
      <c r="C68" s="10">
        <f>C69+C75+C77</f>
        <v>2622200</v>
      </c>
      <c r="D68" s="10">
        <f>D69+D75+D77</f>
        <v>1654491.6600000001</v>
      </c>
      <c r="E68" s="6">
        <f t="shared" si="2"/>
        <v>63.09555564030204</v>
      </c>
      <c r="F68" s="10">
        <f>F69+F75+F77</f>
        <v>0</v>
      </c>
      <c r="G68" s="10">
        <f>G69+G75+G77</f>
        <v>0</v>
      </c>
      <c r="H68" s="17">
        <v>0</v>
      </c>
    </row>
    <row r="69" spans="1:8" ht="27" customHeight="1" hidden="1">
      <c r="A69" s="33">
        <v>22010000</v>
      </c>
      <c r="B69" s="30" t="s">
        <v>40</v>
      </c>
      <c r="C69" s="10">
        <f>C70+C71+C72+C73+C74</f>
        <v>1680700</v>
      </c>
      <c r="D69" s="10">
        <f>D71+D72+D73+D74+D70</f>
        <v>1178596.36</v>
      </c>
      <c r="E69" s="6">
        <f t="shared" si="2"/>
        <v>70.1253263521152</v>
      </c>
      <c r="F69" s="10">
        <f>F72</f>
        <v>0</v>
      </c>
      <c r="G69" s="10">
        <f>G72</f>
        <v>0</v>
      </c>
      <c r="H69" s="17">
        <v>0</v>
      </c>
    </row>
    <row r="70" spans="1:8" ht="7.5" customHeight="1" hidden="1">
      <c r="A70" s="34">
        <v>22010200</v>
      </c>
      <c r="B70" s="31" t="s">
        <v>89</v>
      </c>
      <c r="C70" s="11">
        <v>22700</v>
      </c>
      <c r="D70" s="11">
        <v>11412.6</v>
      </c>
      <c r="E70" s="7">
        <f t="shared" si="2"/>
        <v>50.27577092511013</v>
      </c>
      <c r="F70" s="10"/>
      <c r="G70" s="10"/>
      <c r="H70" s="18">
        <v>0</v>
      </c>
    </row>
    <row r="71" spans="1:8" ht="38.25">
      <c r="A71" s="34">
        <v>22010300</v>
      </c>
      <c r="B71" s="31" t="s">
        <v>85</v>
      </c>
      <c r="C71" s="11">
        <v>74400</v>
      </c>
      <c r="D71" s="11">
        <v>18557</v>
      </c>
      <c r="E71" s="7">
        <f t="shared" si="2"/>
        <v>24.942204301075268</v>
      </c>
      <c r="F71" s="10"/>
      <c r="G71" s="10"/>
      <c r="H71" s="18">
        <v>0</v>
      </c>
    </row>
    <row r="72" spans="1:8" ht="15" customHeight="1">
      <c r="A72" s="34">
        <v>22012500</v>
      </c>
      <c r="B72" s="31" t="s">
        <v>41</v>
      </c>
      <c r="C72" s="11">
        <v>1379400</v>
      </c>
      <c r="D72" s="11">
        <v>1110681.76</v>
      </c>
      <c r="E72" s="7">
        <f t="shared" si="2"/>
        <v>80.5191938523996</v>
      </c>
      <c r="F72" s="11">
        <v>0</v>
      </c>
      <c r="G72" s="12">
        <v>0</v>
      </c>
      <c r="H72" s="18">
        <v>0</v>
      </c>
    </row>
    <row r="73" spans="1:8" ht="27" customHeight="1">
      <c r="A73" s="34">
        <v>22012600</v>
      </c>
      <c r="B73" s="31" t="s">
        <v>80</v>
      </c>
      <c r="C73" s="11">
        <v>199800</v>
      </c>
      <c r="D73" s="11">
        <v>37485</v>
      </c>
      <c r="E73" s="7">
        <f t="shared" si="2"/>
        <v>18.76126126126126</v>
      </c>
      <c r="F73" s="11"/>
      <c r="G73" s="12"/>
      <c r="H73" s="18">
        <v>0</v>
      </c>
    </row>
    <row r="74" spans="1:8" ht="69" customHeight="1">
      <c r="A74" s="34">
        <v>22012900</v>
      </c>
      <c r="B74" s="31" t="s">
        <v>116</v>
      </c>
      <c r="C74" s="11">
        <v>4400</v>
      </c>
      <c r="D74" s="11">
        <v>460</v>
      </c>
      <c r="E74" s="7">
        <f>D74/C74*100</f>
        <v>10.454545454545453</v>
      </c>
      <c r="F74" s="11">
        <v>0</v>
      </c>
      <c r="G74" s="12">
        <v>0</v>
      </c>
      <c r="H74" s="7">
        <v>0</v>
      </c>
    </row>
    <row r="75" spans="1:8" ht="42" customHeight="1">
      <c r="A75" s="33">
        <v>22080000</v>
      </c>
      <c r="B75" s="30" t="s">
        <v>42</v>
      </c>
      <c r="C75" s="10">
        <f>C76</f>
        <v>929300</v>
      </c>
      <c r="D75" s="10">
        <f>D76</f>
        <v>470345.22</v>
      </c>
      <c r="E75" s="6">
        <f>D75/C75*100</f>
        <v>50.612850532658996</v>
      </c>
      <c r="F75" s="10">
        <f>F76</f>
        <v>0</v>
      </c>
      <c r="G75" s="10">
        <f>G76</f>
        <v>0</v>
      </c>
      <c r="H75" s="17">
        <v>0</v>
      </c>
    </row>
    <row r="76" spans="1:8" ht="42.75" customHeight="1">
      <c r="A76" s="34">
        <v>22080400</v>
      </c>
      <c r="B76" s="31" t="s">
        <v>43</v>
      </c>
      <c r="C76" s="11">
        <v>929300</v>
      </c>
      <c r="D76" s="11">
        <v>470345.22</v>
      </c>
      <c r="E76" s="7">
        <f>D76/C76*100</f>
        <v>50.612850532658996</v>
      </c>
      <c r="F76" s="11">
        <v>0</v>
      </c>
      <c r="G76" s="13">
        <v>0</v>
      </c>
      <c r="H76" s="18">
        <v>0</v>
      </c>
    </row>
    <row r="77" spans="1:8" ht="16.5" customHeight="1">
      <c r="A77" s="33">
        <v>22090000</v>
      </c>
      <c r="B77" s="30" t="s">
        <v>44</v>
      </c>
      <c r="C77" s="10">
        <f>C78+C79+C80</f>
        <v>12200</v>
      </c>
      <c r="D77" s="10">
        <f>D78+D79+D80</f>
        <v>5550.08</v>
      </c>
      <c r="E77" s="6">
        <f>D77/C77*100</f>
        <v>45.49245901639345</v>
      </c>
      <c r="F77" s="10">
        <f>F78+F79+F80</f>
        <v>0</v>
      </c>
      <c r="G77" s="10">
        <f>G78+G79+G80</f>
        <v>0</v>
      </c>
      <c r="H77" s="17">
        <v>0</v>
      </c>
    </row>
    <row r="78" spans="1:8" ht="38.25">
      <c r="A78" s="34">
        <v>22090100</v>
      </c>
      <c r="B78" s="31" t="s">
        <v>45</v>
      </c>
      <c r="C78" s="11">
        <v>0</v>
      </c>
      <c r="D78" s="11">
        <v>893.83</v>
      </c>
      <c r="E78" s="7">
        <v>0</v>
      </c>
      <c r="F78" s="11">
        <v>0</v>
      </c>
      <c r="G78" s="11">
        <v>0</v>
      </c>
      <c r="H78" s="18">
        <v>0</v>
      </c>
    </row>
    <row r="79" spans="1:8" ht="16.5" customHeight="1">
      <c r="A79" s="34">
        <v>22090200</v>
      </c>
      <c r="B79" s="31" t="s">
        <v>46</v>
      </c>
      <c r="C79" s="11">
        <v>2500</v>
      </c>
      <c r="D79" s="11">
        <v>0.2</v>
      </c>
      <c r="E79" s="7">
        <v>0</v>
      </c>
      <c r="F79" s="11">
        <v>0</v>
      </c>
      <c r="G79" s="11">
        <v>0</v>
      </c>
      <c r="H79" s="18">
        <v>0</v>
      </c>
    </row>
    <row r="80" spans="1:8" ht="30.75" customHeight="1">
      <c r="A80" s="34">
        <v>22090400</v>
      </c>
      <c r="B80" s="31" t="s">
        <v>119</v>
      </c>
      <c r="C80" s="11">
        <v>9700</v>
      </c>
      <c r="D80" s="11">
        <v>4656.05</v>
      </c>
      <c r="E80" s="7">
        <f>D80/C80*100</f>
        <v>48.00051546391752</v>
      </c>
      <c r="F80" s="11">
        <v>0</v>
      </c>
      <c r="G80" s="11">
        <v>0</v>
      </c>
      <c r="H80" s="18">
        <v>0</v>
      </c>
    </row>
    <row r="81" spans="1:8" ht="16.5" customHeight="1">
      <c r="A81" s="33">
        <v>24000000</v>
      </c>
      <c r="B81" s="30" t="s">
        <v>47</v>
      </c>
      <c r="C81" s="10">
        <f>C82+C85</f>
        <v>241700</v>
      </c>
      <c r="D81" s="10">
        <f>D82+D85</f>
        <v>263544.95</v>
      </c>
      <c r="E81" s="6">
        <f>D81/C81*100</f>
        <v>109.03804302854778</v>
      </c>
      <c r="F81" s="10">
        <f>F82+F85</f>
        <v>0</v>
      </c>
      <c r="G81" s="10">
        <f>G82+G85</f>
        <v>0</v>
      </c>
      <c r="H81" s="6">
        <v>0</v>
      </c>
    </row>
    <row r="82" spans="1:8" ht="15" customHeight="1">
      <c r="A82" s="33">
        <v>24060000</v>
      </c>
      <c r="B82" s="30" t="s">
        <v>37</v>
      </c>
      <c r="C82" s="10">
        <f>C83</f>
        <v>241700</v>
      </c>
      <c r="D82" s="10">
        <f>D83</f>
        <v>263544.95</v>
      </c>
      <c r="E82" s="6">
        <f>D82/C82*100</f>
        <v>109.03804302854778</v>
      </c>
      <c r="F82" s="10">
        <f>F83+F84</f>
        <v>0</v>
      </c>
      <c r="G82" s="10">
        <f>G83+G84</f>
        <v>0</v>
      </c>
      <c r="H82" s="17">
        <v>0</v>
      </c>
    </row>
    <row r="83" spans="1:8" ht="12.75">
      <c r="A83" s="34">
        <v>24060300</v>
      </c>
      <c r="B83" s="31" t="s">
        <v>37</v>
      </c>
      <c r="C83" s="11">
        <v>241700</v>
      </c>
      <c r="D83" s="11">
        <v>263544.95</v>
      </c>
      <c r="E83" s="7">
        <f>D83/C83*100</f>
        <v>109.03804302854778</v>
      </c>
      <c r="F83" s="11">
        <v>0</v>
      </c>
      <c r="G83" s="12">
        <v>0</v>
      </c>
      <c r="H83" s="18">
        <v>0</v>
      </c>
    </row>
    <row r="84" spans="1:8" ht="40.5" customHeight="1">
      <c r="A84" s="34">
        <v>24062100</v>
      </c>
      <c r="B84" s="31" t="s">
        <v>70</v>
      </c>
      <c r="C84" s="11">
        <v>0</v>
      </c>
      <c r="D84" s="11">
        <v>0</v>
      </c>
      <c r="E84" s="7">
        <v>0</v>
      </c>
      <c r="F84" s="18">
        <v>0</v>
      </c>
      <c r="G84" s="18">
        <v>0</v>
      </c>
      <c r="H84" s="7">
        <v>0</v>
      </c>
    </row>
    <row r="85" spans="1:8" ht="25.5">
      <c r="A85" s="34">
        <v>24170000</v>
      </c>
      <c r="B85" s="31" t="s">
        <v>48</v>
      </c>
      <c r="C85" s="11">
        <v>0</v>
      </c>
      <c r="D85" s="11">
        <v>0</v>
      </c>
      <c r="E85" s="7">
        <v>0</v>
      </c>
      <c r="F85" s="14">
        <v>0</v>
      </c>
      <c r="G85" s="14">
        <v>0</v>
      </c>
      <c r="H85" s="7">
        <v>0</v>
      </c>
    </row>
    <row r="86" spans="1:8" ht="17.25" customHeight="1">
      <c r="A86" s="33">
        <v>25000000</v>
      </c>
      <c r="B86" s="30" t="s">
        <v>49</v>
      </c>
      <c r="C86" s="10">
        <f>C88</f>
        <v>0</v>
      </c>
      <c r="D86" s="10">
        <f>D88</f>
        <v>0</v>
      </c>
      <c r="E86" s="6">
        <v>0</v>
      </c>
      <c r="F86" s="10">
        <f>F87+F91</f>
        <v>9184500</v>
      </c>
      <c r="G86" s="10">
        <f>G87+G91</f>
        <v>1576299.3</v>
      </c>
      <c r="H86" s="6">
        <f>G86/F86*100</f>
        <v>17.162603299036423</v>
      </c>
    </row>
    <row r="87" spans="1:8" ht="27.75" customHeight="1">
      <c r="A87" s="33">
        <v>25010000</v>
      </c>
      <c r="B87" s="30" t="s">
        <v>50</v>
      </c>
      <c r="C87" s="10">
        <v>0</v>
      </c>
      <c r="D87" s="10">
        <v>0</v>
      </c>
      <c r="E87" s="10">
        <v>0</v>
      </c>
      <c r="F87" s="10">
        <f>F88+F89+F90</f>
        <v>9184500</v>
      </c>
      <c r="G87" s="10">
        <f>G88+G89+G90</f>
        <v>1218003.09</v>
      </c>
      <c r="H87" s="6">
        <f>G87/F87*100</f>
        <v>13.261506777723339</v>
      </c>
    </row>
    <row r="88" spans="1:8" ht="25.5">
      <c r="A88" s="34">
        <v>25010100</v>
      </c>
      <c r="B88" s="31" t="s">
        <v>94</v>
      </c>
      <c r="C88" s="11">
        <v>0</v>
      </c>
      <c r="D88" s="11">
        <v>0</v>
      </c>
      <c r="E88" s="11">
        <v>0</v>
      </c>
      <c r="F88" s="11">
        <v>8912400</v>
      </c>
      <c r="G88" s="11">
        <v>1166192.34</v>
      </c>
      <c r="H88" s="7">
        <f>G88/F88*100</f>
        <v>13.085053857546788</v>
      </c>
    </row>
    <row r="89" spans="1:8" ht="12.75">
      <c r="A89" s="34">
        <v>25010300</v>
      </c>
      <c r="B89" s="31" t="s">
        <v>95</v>
      </c>
      <c r="C89" s="11">
        <v>0</v>
      </c>
      <c r="D89" s="11">
        <v>0</v>
      </c>
      <c r="E89" s="11">
        <v>0</v>
      </c>
      <c r="F89" s="11">
        <v>272100</v>
      </c>
      <c r="G89" s="11">
        <v>50480.75</v>
      </c>
      <c r="H89" s="7">
        <f>G89/F89*100</f>
        <v>18.552278574053656</v>
      </c>
    </row>
    <row r="90" spans="1:8" ht="25.5">
      <c r="A90" s="34">
        <v>25010400</v>
      </c>
      <c r="B90" s="31" t="s">
        <v>96</v>
      </c>
      <c r="C90" s="11">
        <v>0</v>
      </c>
      <c r="D90" s="11">
        <v>0</v>
      </c>
      <c r="E90" s="11">
        <v>0</v>
      </c>
      <c r="F90" s="11">
        <v>0</v>
      </c>
      <c r="G90" s="11">
        <v>1330</v>
      </c>
      <c r="H90" s="7">
        <v>0</v>
      </c>
    </row>
    <row r="91" spans="1:8" ht="18" customHeight="1">
      <c r="A91" s="33">
        <v>25020000</v>
      </c>
      <c r="B91" s="30" t="s">
        <v>71</v>
      </c>
      <c r="C91" s="10">
        <v>0</v>
      </c>
      <c r="D91" s="10">
        <v>0</v>
      </c>
      <c r="E91" s="6">
        <v>0</v>
      </c>
      <c r="F91" s="10">
        <v>0</v>
      </c>
      <c r="G91" s="10">
        <f>G92+G93</f>
        <v>358296.20999999996</v>
      </c>
      <c r="H91" s="6">
        <v>0</v>
      </c>
    </row>
    <row r="92" spans="1:8" ht="16.5" customHeight="1">
      <c r="A92" s="34">
        <v>25020100</v>
      </c>
      <c r="B92" s="31" t="s">
        <v>97</v>
      </c>
      <c r="C92" s="11"/>
      <c r="D92" s="11"/>
      <c r="E92" s="7"/>
      <c r="F92" s="11">
        <v>0</v>
      </c>
      <c r="G92" s="11">
        <v>203530.94</v>
      </c>
      <c r="H92" s="7">
        <v>0</v>
      </c>
    </row>
    <row r="93" spans="1:8" ht="63.75">
      <c r="A93" s="34">
        <v>25020200</v>
      </c>
      <c r="B93" s="31" t="s">
        <v>101</v>
      </c>
      <c r="C93" s="11">
        <v>0</v>
      </c>
      <c r="D93" s="11">
        <v>0</v>
      </c>
      <c r="E93" s="7">
        <v>0</v>
      </c>
      <c r="F93" s="11">
        <v>0</v>
      </c>
      <c r="G93" s="11">
        <v>154765.27</v>
      </c>
      <c r="H93" s="7">
        <v>0</v>
      </c>
    </row>
    <row r="94" spans="1:8" ht="38.25" customHeight="1" hidden="1">
      <c r="A94" s="33">
        <v>30000000</v>
      </c>
      <c r="B94" s="30" t="s">
        <v>51</v>
      </c>
      <c r="C94" s="10">
        <f>C95+C99</f>
        <v>1500</v>
      </c>
      <c r="D94" s="10">
        <f>D95+D99</f>
        <v>0</v>
      </c>
      <c r="E94" s="6">
        <f>D94/C94*100</f>
        <v>0</v>
      </c>
      <c r="F94" s="10">
        <f>F95+F99</f>
        <v>18380900</v>
      </c>
      <c r="G94" s="10">
        <f>G95+G99</f>
        <v>961050.92</v>
      </c>
      <c r="H94" s="6">
        <f>G94/F94*100</f>
        <v>5.22853026783237</v>
      </c>
    </row>
    <row r="95" spans="1:8" ht="16.5" customHeight="1">
      <c r="A95" s="33">
        <v>31000000</v>
      </c>
      <c r="B95" s="30" t="s">
        <v>52</v>
      </c>
      <c r="C95" s="10">
        <f>C96+C98</f>
        <v>1500</v>
      </c>
      <c r="D95" s="10">
        <f>D96+D98</f>
        <v>0</v>
      </c>
      <c r="E95" s="6">
        <f>D95/C95*100</f>
        <v>0</v>
      </c>
      <c r="F95" s="10">
        <f>F96+F98</f>
        <v>3027000</v>
      </c>
      <c r="G95" s="10">
        <f>G96+G98</f>
        <v>0</v>
      </c>
      <c r="H95" s="6">
        <v>0</v>
      </c>
    </row>
    <row r="96" spans="1:8" ht="67.5" customHeight="1">
      <c r="A96" s="33">
        <v>31010000</v>
      </c>
      <c r="B96" s="30" t="s">
        <v>53</v>
      </c>
      <c r="C96" s="10">
        <f>C97</f>
        <v>1500</v>
      </c>
      <c r="D96" s="10">
        <f>D97</f>
        <v>0</v>
      </c>
      <c r="E96" s="6">
        <f>D96/C96*100</f>
        <v>0</v>
      </c>
      <c r="F96" s="10">
        <f>F97</f>
        <v>0</v>
      </c>
      <c r="G96" s="10">
        <f>G97</f>
        <v>0</v>
      </c>
      <c r="H96" s="17">
        <v>0</v>
      </c>
    </row>
    <row r="97" spans="1:8" ht="54.75" customHeight="1">
      <c r="A97" s="34">
        <v>31010200</v>
      </c>
      <c r="B97" s="31" t="s">
        <v>54</v>
      </c>
      <c r="C97" s="11">
        <v>1500</v>
      </c>
      <c r="D97" s="11">
        <v>0</v>
      </c>
      <c r="E97" s="7">
        <f>D97/C97*100</f>
        <v>0</v>
      </c>
      <c r="F97" s="11">
        <v>0</v>
      </c>
      <c r="G97" s="11">
        <v>0</v>
      </c>
      <c r="H97" s="18">
        <v>0</v>
      </c>
    </row>
    <row r="98" spans="1:8" ht="32.25" customHeight="1">
      <c r="A98" s="34">
        <v>31030000</v>
      </c>
      <c r="B98" s="31" t="s">
        <v>118</v>
      </c>
      <c r="C98" s="11">
        <v>0</v>
      </c>
      <c r="D98" s="11">
        <v>0</v>
      </c>
      <c r="E98" s="7">
        <v>0</v>
      </c>
      <c r="F98" s="11">
        <v>3027000</v>
      </c>
      <c r="G98" s="11">
        <v>0</v>
      </c>
      <c r="H98" s="7">
        <f aca="true" t="shared" si="3" ref="H98:H104">G98/F98*100</f>
        <v>0</v>
      </c>
    </row>
    <row r="99" spans="1:8" ht="16.5" customHeight="1">
      <c r="A99" s="33">
        <v>33000000</v>
      </c>
      <c r="B99" s="30" t="s">
        <v>55</v>
      </c>
      <c r="C99" s="10">
        <f>C100</f>
        <v>0</v>
      </c>
      <c r="D99" s="10">
        <f>D100</f>
        <v>0</v>
      </c>
      <c r="E99" s="6">
        <v>0</v>
      </c>
      <c r="F99" s="10">
        <f>F100</f>
        <v>15353900</v>
      </c>
      <c r="G99" s="10">
        <f>G100</f>
        <v>961050.92</v>
      </c>
      <c r="H99" s="6">
        <f t="shared" si="3"/>
        <v>6.25932772780857</v>
      </c>
    </row>
    <row r="100" spans="1:8" ht="15" customHeight="1">
      <c r="A100" s="33">
        <v>33010000</v>
      </c>
      <c r="B100" s="30" t="s">
        <v>56</v>
      </c>
      <c r="C100" s="10">
        <f>C101</f>
        <v>0</v>
      </c>
      <c r="D100" s="10">
        <f>D101</f>
        <v>0</v>
      </c>
      <c r="E100" s="6">
        <v>0</v>
      </c>
      <c r="F100" s="10">
        <f>F101</f>
        <v>15353900</v>
      </c>
      <c r="G100" s="10">
        <f>G101</f>
        <v>961050.92</v>
      </c>
      <c r="H100" s="6">
        <f t="shared" si="3"/>
        <v>6.25932772780857</v>
      </c>
    </row>
    <row r="101" spans="1:8" ht="53.25" customHeight="1">
      <c r="A101" s="34">
        <v>33010100</v>
      </c>
      <c r="B101" s="31" t="s">
        <v>57</v>
      </c>
      <c r="C101" s="11">
        <v>0</v>
      </c>
      <c r="D101" s="11">
        <v>0</v>
      </c>
      <c r="E101" s="7">
        <v>0</v>
      </c>
      <c r="F101" s="11">
        <v>15353900</v>
      </c>
      <c r="G101" s="13">
        <v>961050.92</v>
      </c>
      <c r="H101" s="7">
        <f t="shared" si="3"/>
        <v>6.25932772780857</v>
      </c>
    </row>
    <row r="102" spans="1:8" ht="17.25" customHeight="1">
      <c r="A102" s="33">
        <v>50000000</v>
      </c>
      <c r="B102" s="30" t="s">
        <v>58</v>
      </c>
      <c r="C102" s="10">
        <f>C103</f>
        <v>0</v>
      </c>
      <c r="D102" s="10">
        <f>D103</f>
        <v>0</v>
      </c>
      <c r="E102" s="6">
        <v>0</v>
      </c>
      <c r="F102" s="10">
        <f>F103</f>
        <v>105000</v>
      </c>
      <c r="G102" s="10">
        <f>G103</f>
        <v>25369.34</v>
      </c>
      <c r="H102" s="6">
        <f t="shared" si="3"/>
        <v>24.16127619047619</v>
      </c>
    </row>
    <row r="103" spans="1:8" ht="42" customHeight="1">
      <c r="A103" s="34">
        <v>50110000</v>
      </c>
      <c r="B103" s="31" t="s">
        <v>59</v>
      </c>
      <c r="C103" s="11">
        <v>0</v>
      </c>
      <c r="D103" s="11">
        <v>0</v>
      </c>
      <c r="E103" s="7">
        <v>0</v>
      </c>
      <c r="F103" s="11">
        <v>105000</v>
      </c>
      <c r="G103" s="16">
        <v>25369.34</v>
      </c>
      <c r="H103" s="7">
        <f t="shared" si="3"/>
        <v>24.16127619047619</v>
      </c>
    </row>
    <row r="104" spans="1:8" ht="20.25" customHeight="1">
      <c r="A104" s="48" t="s">
        <v>76</v>
      </c>
      <c r="B104" s="49"/>
      <c r="C104" s="19">
        <f>C11+C57+C94+C102</f>
        <v>220813700</v>
      </c>
      <c r="D104" s="19">
        <f>D11+D57+D94+D102</f>
        <v>101080421.25</v>
      </c>
      <c r="E104" s="20">
        <f aca="true" t="shared" si="4" ref="E104:E118">D104/C104*100</f>
        <v>45.77633600179699</v>
      </c>
      <c r="F104" s="19">
        <f>F11+F57+F94+F102</f>
        <v>27755100</v>
      </c>
      <c r="G104" s="19">
        <f>G11+G57+G94+G102</f>
        <v>2607373.87</v>
      </c>
      <c r="H104" s="20">
        <f t="shared" si="3"/>
        <v>9.3942153694276</v>
      </c>
    </row>
    <row r="105" spans="1:8" ht="18" customHeight="1">
      <c r="A105" s="33">
        <v>40000000</v>
      </c>
      <c r="B105" s="30" t="s">
        <v>60</v>
      </c>
      <c r="C105" s="10">
        <f>C106</f>
        <v>88824027</v>
      </c>
      <c r="D105" s="10">
        <f>D106</f>
        <v>54882024</v>
      </c>
      <c r="E105" s="6">
        <f t="shared" si="4"/>
        <v>61.78736300708366</v>
      </c>
      <c r="F105" s="10">
        <f>F106</f>
        <v>0</v>
      </c>
      <c r="G105" s="10">
        <f>G106</f>
        <v>0</v>
      </c>
      <c r="H105" s="17">
        <v>0</v>
      </c>
    </row>
    <row r="106" spans="1:8" ht="15.75" customHeight="1">
      <c r="A106" s="33">
        <v>41000000</v>
      </c>
      <c r="B106" s="30" t="s">
        <v>61</v>
      </c>
      <c r="C106" s="10">
        <f>C107+C109+C111+C114</f>
        <v>88824027</v>
      </c>
      <c r="D106" s="10">
        <f>D107+D109+D111+D114</f>
        <v>54882024</v>
      </c>
      <c r="E106" s="6">
        <f t="shared" si="4"/>
        <v>61.78736300708366</v>
      </c>
      <c r="F106" s="10">
        <f>F107+F109</f>
        <v>0</v>
      </c>
      <c r="G106" s="10">
        <f>G107+G109</f>
        <v>0</v>
      </c>
      <c r="H106" s="17">
        <v>0</v>
      </c>
    </row>
    <row r="107" spans="1:8" ht="15" customHeight="1">
      <c r="A107" s="33">
        <v>41020000</v>
      </c>
      <c r="B107" s="30" t="s">
        <v>62</v>
      </c>
      <c r="C107" s="10">
        <f>C108</f>
        <v>8367000</v>
      </c>
      <c r="D107" s="10">
        <f>D108</f>
        <v>4183800</v>
      </c>
      <c r="E107" s="6">
        <f t="shared" si="4"/>
        <v>50.00358551452133</v>
      </c>
      <c r="F107" s="10">
        <f>F108</f>
        <v>0</v>
      </c>
      <c r="G107" s="10">
        <f>G108</f>
        <v>0</v>
      </c>
      <c r="H107" s="17">
        <v>0</v>
      </c>
    </row>
    <row r="108" spans="1:8" ht="17.25" customHeight="1">
      <c r="A108" s="34">
        <v>41020100</v>
      </c>
      <c r="B108" s="31" t="s">
        <v>63</v>
      </c>
      <c r="C108" s="11">
        <v>8367000</v>
      </c>
      <c r="D108" s="11">
        <v>4183800</v>
      </c>
      <c r="E108" s="7">
        <f t="shared" si="4"/>
        <v>50.00358551452133</v>
      </c>
      <c r="F108" s="11">
        <v>0</v>
      </c>
      <c r="G108" s="12">
        <v>0</v>
      </c>
      <c r="H108" s="18">
        <v>0</v>
      </c>
    </row>
    <row r="109" spans="1:8" ht="15" customHeight="1">
      <c r="A109" s="33">
        <v>41030000</v>
      </c>
      <c r="B109" s="30" t="s">
        <v>64</v>
      </c>
      <c r="C109" s="10">
        <f>C110</f>
        <v>74487400</v>
      </c>
      <c r="D109" s="10">
        <f>D110</f>
        <v>46608200</v>
      </c>
      <c r="E109" s="6">
        <f t="shared" si="4"/>
        <v>62.57192491616031</v>
      </c>
      <c r="F109" s="10">
        <f>SUM(F110:F118)</f>
        <v>0</v>
      </c>
      <c r="G109" s="10">
        <f>SUM(G110:G118)</f>
        <v>0</v>
      </c>
      <c r="H109" s="17">
        <v>0</v>
      </c>
    </row>
    <row r="110" spans="1:8" ht="18" customHeight="1">
      <c r="A110" s="34">
        <v>41033900</v>
      </c>
      <c r="B110" s="31" t="s">
        <v>65</v>
      </c>
      <c r="C110" s="11">
        <v>74487400</v>
      </c>
      <c r="D110" s="11">
        <v>46608200</v>
      </c>
      <c r="E110" s="7">
        <f t="shared" si="4"/>
        <v>62.57192491616031</v>
      </c>
      <c r="F110" s="11">
        <v>0</v>
      </c>
      <c r="G110" s="11">
        <v>0</v>
      </c>
      <c r="H110" s="11">
        <v>0</v>
      </c>
    </row>
    <row r="111" spans="1:8" ht="19.5" customHeight="1">
      <c r="A111" s="34">
        <v>41040000</v>
      </c>
      <c r="B111" s="31" t="s">
        <v>90</v>
      </c>
      <c r="C111" s="10">
        <f>C112+C113</f>
        <v>3093202</v>
      </c>
      <c r="D111" s="10">
        <f>D112+D113</f>
        <v>2760800</v>
      </c>
      <c r="E111" s="6">
        <f t="shared" si="4"/>
        <v>89.25378943890506</v>
      </c>
      <c r="F111" s="11">
        <v>0</v>
      </c>
      <c r="G111" s="11">
        <v>0</v>
      </c>
      <c r="H111" s="11">
        <v>0</v>
      </c>
    </row>
    <row r="112" spans="1:8" ht="54" customHeight="1">
      <c r="A112" s="34">
        <v>41040200</v>
      </c>
      <c r="B112" s="31" t="s">
        <v>91</v>
      </c>
      <c r="C112" s="11">
        <v>664802</v>
      </c>
      <c r="D112" s="11">
        <v>332400</v>
      </c>
      <c r="E112" s="7">
        <f t="shared" si="4"/>
        <v>49.999849579273224</v>
      </c>
      <c r="F112" s="11">
        <v>0</v>
      </c>
      <c r="G112" s="11">
        <v>0</v>
      </c>
      <c r="H112" s="18">
        <v>0</v>
      </c>
    </row>
    <row r="113" spans="1:8" ht="80.25" customHeight="1">
      <c r="A113" s="34">
        <v>41040500</v>
      </c>
      <c r="B113" s="31" t="s">
        <v>117</v>
      </c>
      <c r="C113" s="11">
        <v>2428400</v>
      </c>
      <c r="D113" s="11">
        <v>2428400</v>
      </c>
      <c r="E113" s="7">
        <f t="shared" si="4"/>
        <v>100</v>
      </c>
      <c r="F113" s="11"/>
      <c r="G113" s="11"/>
      <c r="H113" s="18"/>
    </row>
    <row r="114" spans="1:8" ht="17.25" customHeight="1">
      <c r="A114" s="33">
        <v>41050000</v>
      </c>
      <c r="B114" s="30" t="s">
        <v>92</v>
      </c>
      <c r="C114" s="10">
        <f>C118+C115+C116+C117</f>
        <v>2876425</v>
      </c>
      <c r="D114" s="10">
        <f>D118+D115+D116+D117</f>
        <v>1329224</v>
      </c>
      <c r="E114" s="6">
        <f t="shared" si="4"/>
        <v>46.210973691300836</v>
      </c>
      <c r="F114" s="11">
        <v>0</v>
      </c>
      <c r="G114" s="11">
        <v>0</v>
      </c>
      <c r="H114" s="17">
        <v>0</v>
      </c>
    </row>
    <row r="115" spans="1:8" ht="30.75" customHeight="1">
      <c r="A115" s="34">
        <v>41051000</v>
      </c>
      <c r="B115" s="31" t="s">
        <v>102</v>
      </c>
      <c r="C115" s="11">
        <v>1550880</v>
      </c>
      <c r="D115" s="11">
        <v>933316</v>
      </c>
      <c r="E115" s="7">
        <f t="shared" si="4"/>
        <v>60.17976890539565</v>
      </c>
      <c r="F115" s="11">
        <v>0</v>
      </c>
      <c r="G115" s="11">
        <v>0</v>
      </c>
      <c r="H115" s="11">
        <v>0</v>
      </c>
    </row>
    <row r="116" spans="1:8" ht="41.25" customHeight="1">
      <c r="A116" s="34">
        <v>41051200</v>
      </c>
      <c r="B116" s="31" t="s">
        <v>103</v>
      </c>
      <c r="C116" s="11">
        <v>559625</v>
      </c>
      <c r="D116" s="11">
        <v>194047</v>
      </c>
      <c r="E116" s="7">
        <f t="shared" si="4"/>
        <v>34.67446951083314</v>
      </c>
      <c r="F116" s="11">
        <v>0</v>
      </c>
      <c r="G116" s="11">
        <v>0</v>
      </c>
      <c r="H116" s="11">
        <v>0</v>
      </c>
    </row>
    <row r="117" spans="1:8" ht="39.75" customHeight="1">
      <c r="A117" s="34">
        <v>41053300</v>
      </c>
      <c r="B117" s="31" t="s">
        <v>107</v>
      </c>
      <c r="C117" s="11">
        <v>658200</v>
      </c>
      <c r="D117" s="11">
        <v>148000</v>
      </c>
      <c r="E117" s="7">
        <f t="shared" si="4"/>
        <v>22.485566697052565</v>
      </c>
      <c r="F117" s="11">
        <v>0</v>
      </c>
      <c r="G117" s="11">
        <v>0</v>
      </c>
      <c r="H117" s="11">
        <v>0</v>
      </c>
    </row>
    <row r="118" spans="1:8" ht="17.25" customHeight="1">
      <c r="A118" s="34">
        <v>41053900</v>
      </c>
      <c r="B118" s="31" t="s">
        <v>93</v>
      </c>
      <c r="C118" s="11">
        <v>107720</v>
      </c>
      <c r="D118" s="11">
        <v>53861</v>
      </c>
      <c r="E118" s="7">
        <f t="shared" si="4"/>
        <v>50.000928332714444</v>
      </c>
      <c r="F118" s="11">
        <v>0</v>
      </c>
      <c r="G118" s="14">
        <v>0</v>
      </c>
      <c r="H118" s="18">
        <v>0</v>
      </c>
    </row>
    <row r="119" spans="1:9" ht="18" customHeight="1">
      <c r="A119" s="48" t="s">
        <v>66</v>
      </c>
      <c r="B119" s="49"/>
      <c r="C119" s="19">
        <f>C104+C105</f>
        <v>309637727</v>
      </c>
      <c r="D119" s="19">
        <f>D104+D105</f>
        <v>155962445.25</v>
      </c>
      <c r="E119" s="20">
        <f>D119/C119*100</f>
        <v>50.36932894485432</v>
      </c>
      <c r="F119" s="19">
        <f>F104+F105</f>
        <v>27755100</v>
      </c>
      <c r="G119" s="19">
        <f>G104+G105</f>
        <v>2607373.87</v>
      </c>
      <c r="H119" s="20">
        <f>G119/F119*100</f>
        <v>9.3942153694276</v>
      </c>
      <c r="I119" s="4"/>
    </row>
    <row r="120" ht="15.75" customHeight="1"/>
    <row r="121" ht="15.75" customHeight="1"/>
    <row r="122" spans="1:8" s="24" customFormat="1" ht="15.75">
      <c r="A122" s="35"/>
      <c r="B122" s="25" t="s">
        <v>86</v>
      </c>
      <c r="C122" s="26"/>
      <c r="D122" s="26"/>
      <c r="E122" s="27" t="s">
        <v>109</v>
      </c>
      <c r="F122" s="27"/>
      <c r="G122" s="27"/>
      <c r="H122" s="28"/>
    </row>
  </sheetData>
  <sheetProtection/>
  <mergeCells count="17">
    <mergeCell ref="A119:B119"/>
    <mergeCell ref="F7:H7"/>
    <mergeCell ref="A7:A9"/>
    <mergeCell ref="B7:B9"/>
    <mergeCell ref="E8:E9"/>
    <mergeCell ref="F8:F9"/>
    <mergeCell ref="A104:B104"/>
    <mergeCell ref="C1:H1"/>
    <mergeCell ref="C2:H2"/>
    <mergeCell ref="H8:H9"/>
    <mergeCell ref="E3:H3"/>
    <mergeCell ref="A4:H4"/>
    <mergeCell ref="A5:H5"/>
    <mergeCell ref="C7:E7"/>
    <mergeCell ref="C8:C9"/>
    <mergeCell ref="D8:D9"/>
    <mergeCell ref="G8:G9"/>
  </mergeCells>
  <printOptions/>
  <pageMargins left="0.8661417322834646" right="0.2755905511811024" top="0.35433070866141736" bottom="0.35433070866141736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Svitlana</cp:lastModifiedBy>
  <cp:lastPrinted>2022-07-12T07:12:06Z</cp:lastPrinted>
  <dcterms:created xsi:type="dcterms:W3CDTF">2015-02-27T09:07:30Z</dcterms:created>
  <dcterms:modified xsi:type="dcterms:W3CDTF">2022-08-02T08:03:17Z</dcterms:modified>
  <cp:category/>
  <cp:version/>
  <cp:contentType/>
  <cp:contentStatus/>
</cp:coreProperties>
</file>